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78C8A24-6215-4CBC-9210-8039D368F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J29" i="1"/>
  <c r="G6" i="1"/>
  <c r="F6" i="1"/>
  <c r="I8" i="1"/>
  <c r="J4" i="1"/>
  <c r="J5" i="1" s="1"/>
  <c r="J28" i="1" l="1"/>
  <c r="B10" i="1"/>
  <c r="J44" i="1"/>
  <c r="B8" i="1" l="1"/>
  <c r="H3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5" i="1"/>
  <c r="G36" i="1"/>
  <c r="H36" i="1" s="1"/>
  <c r="G37" i="1"/>
  <c r="H37" i="1" s="1"/>
  <c r="H35" i="1" l="1"/>
  <c r="I35" i="1"/>
  <c r="D36" i="1"/>
  <c r="I32" i="1" l="1"/>
  <c r="I31" i="1"/>
  <c r="I33" i="1"/>
  <c r="D37" i="1" l="1"/>
  <c r="I27" i="1"/>
  <c r="D35" i="1" l="1"/>
  <c r="I28" i="1"/>
  <c r="I29" i="1"/>
  <c r="I30" i="1"/>
  <c r="J27" i="1" l="1"/>
  <c r="B5" i="1" l="1"/>
  <c r="B11" i="1" l="1"/>
  <c r="B6" i="1"/>
  <c r="B14" i="1"/>
  <c r="B12" i="1" l="1"/>
  <c r="B13" i="1" s="1"/>
  <c r="B15" i="1" s="1"/>
  <c r="B17" i="1" l="1"/>
  <c r="B19" i="1" l="1"/>
  <c r="B18" i="1"/>
  <c r="B21" i="1"/>
</calcChain>
</file>

<file path=xl/sharedStrings.xml><?xml version="1.0" encoding="utf-8"?>
<sst xmlns="http://schemas.openxmlformats.org/spreadsheetml/2006/main" count="33" uniqueCount="31">
  <si>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</si>
  <si>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</si>
  <si>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</si>
  <si>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</si>
  <si>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</si>
  <si>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</si>
  <si>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</si>
  <si>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</si>
  <si>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</si>
  <si>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</si>
  <si>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</si>
  <si>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</si>
  <si>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</si>
  <si>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</si>
  <si>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</si>
  <si>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</si>
  <si>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</si>
  <si>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</si>
  <si>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</si>
  <si>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</si>
  <si>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</si>
  <si>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</si>
  <si>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</si>
  <si>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</si>
  <si>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</si>
  <si>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</si>
  <si>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</t>
  </si>
  <si>
    <t>Vastukala</t>
  </si>
  <si>
    <t>RV</t>
  </si>
  <si>
    <t>DV</t>
  </si>
  <si>
    <t>Total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</si>
</sst>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164" fontId="13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601775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A9E3F-DD04-40B3-9143-B443C265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84175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19</xdr:col>
      <xdr:colOff>335034</xdr:colOff>
      <xdr:row>44</xdr:row>
      <xdr:rowOff>105960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E93D8-60DA-40EE-B7AE-69DA94D5C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888859" cy="848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163649</xdr:colOff>
      <xdr:row>41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DCED5A-221B-4F52-AC61-DC626CFD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5649" cy="7878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68896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3125F-9A07-4ED1-BE95-905CEC0B3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8496" cy="8554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220463</xdr:colOff>
      <xdr:row>37</xdr:row>
      <xdr:rowOff>58142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2A20E-7994-4540-A71C-5C51F2C6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9945488" cy="71066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362681</xdr:colOff>
      <xdr:row>39</xdr:row>
      <xdr:rowOff>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09C182-1C8E-40DC-A1E7-691D22E0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39481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H14" sqref="H14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 t="s">
        <v>27</v>
      </c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7000</v>
      </c>
      <c r="C3" s="29"/>
      <c r="E3" s="24"/>
      <c r="F3" s="39">
        <v>2023</v>
      </c>
      <c r="G3" s="40">
        <v>2023</v>
      </c>
      <c r="H3" s="41">
        <f>G3-F3</f>
        <v>0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2600</v>
      </c>
      <c r="C4" s="29"/>
      <c r="E4" s="24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4400</v>
      </c>
      <c r="C5" s="47"/>
      <c r="E5" s="45" t="s">
        <v>30</v>
      </c>
      <c r="F5" s="18" t="s">
        <v>24</v>
      </c>
      <c r="G5" s="18" t="s">
        <v>26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2600</v>
      </c>
      <c r="C6" s="47"/>
      <c r="E6" s="45"/>
      <c r="F6">
        <f>29.9*10.764</f>
        <v>321.84359999999998</v>
      </c>
      <c r="G6" s="24">
        <f>F6*1.1</f>
        <v>354.02796000000001</v>
      </c>
      <c r="H6" s="44"/>
      <c r="I6" s="38">
        <v>1205</v>
      </c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0</v>
      </c>
      <c r="C7" s="48"/>
      <c r="E7" s="51"/>
      <c r="F7" s="52"/>
      <c r="G7" s="45"/>
      <c r="H7" s="45"/>
      <c r="I7" s="18">
        <v>6500</v>
      </c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60</v>
      </c>
      <c r="C8" s="48"/>
      <c r="E8" s="59"/>
      <c r="F8" s="52"/>
      <c r="G8" s="24"/>
      <c r="H8" s="45"/>
      <c r="I8" s="18">
        <f>I7*I6</f>
        <v>7832500</v>
      </c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E9" s="51"/>
      <c r="F9" s="52"/>
      <c r="G9" s="37"/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0</v>
      </c>
      <c r="C10" s="48"/>
      <c r="E10" s="51"/>
      <c r="F10" s="52"/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</v>
      </c>
      <c r="C11" s="49"/>
      <c r="E11" s="53"/>
      <c r="F11" s="52"/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0</v>
      </c>
      <c r="C12" s="50"/>
      <c r="E12" s="51"/>
      <c r="F12" s="52"/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2600</v>
      </c>
      <c r="C13" s="50"/>
      <c r="E13" s="54"/>
      <c r="F13" s="24"/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4400</v>
      </c>
      <c r="C14" s="47"/>
      <c r="E14" s="24"/>
      <c r="F14" s="18" t="s">
        <v>25</v>
      </c>
      <c r="G14" s="18"/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7000</v>
      </c>
      <c r="C15" s="29"/>
      <c r="E15" s="24"/>
      <c r="F15" s="18">
        <v>311</v>
      </c>
      <c r="H15" s="24"/>
      <c r="I15" s="18"/>
      <c r="J15" s="17"/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322</v>
      </c>
      <c r="C16" s="27"/>
      <c r="E16" s="24"/>
      <c r="F16" s="24"/>
      <c r="G16" s="45"/>
      <c r="H16" s="45"/>
      <c r="I16" s="46"/>
      <c r="L16" s="4"/>
      <c r="N16" s="10"/>
      <c r="O16" s="5"/>
    </row>
    <row r="17" spans="1:15" ht="16.5" x14ac:dyDescent="0.3">
      <c r="A17" s="26" t="s">
        <v>11</v>
      </c>
      <c r="B17" s="28">
        <f>B15*B16</f>
        <v>2254000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28</v>
      </c>
      <c r="B18" s="28">
        <f>B17*0.9</f>
        <v>2028600</v>
      </c>
      <c r="C18" s="28"/>
      <c r="E18" s="24"/>
      <c r="F18" s="24"/>
      <c r="G18" s="24"/>
      <c r="H18" s="45"/>
      <c r="I18" s="46"/>
      <c r="N18" s="13"/>
      <c r="O18" s="14"/>
    </row>
    <row r="19" spans="1:15" ht="16.5" x14ac:dyDescent="0.3">
      <c r="A19" s="26" t="s">
        <v>29</v>
      </c>
      <c r="B19" s="28">
        <f>B17*0.8</f>
        <v>1803200</v>
      </c>
      <c r="C19" s="28"/>
      <c r="E19" s="24"/>
      <c r="F19" s="24"/>
      <c r="G19" s="24"/>
      <c r="H19" s="45"/>
      <c r="I19" s="46"/>
      <c r="N19" s="13"/>
      <c r="O19" s="14"/>
    </row>
    <row r="20" spans="1:15" ht="16.5" x14ac:dyDescent="0.3">
      <c r="A20" s="26" t="s">
        <v>12</v>
      </c>
      <c r="B20" s="29">
        <f>354*B4</f>
        <v>920400</v>
      </c>
      <c r="C20" s="29"/>
      <c r="E20" s="24"/>
      <c r="F20" s="24"/>
      <c r="G20" s="18"/>
      <c r="H20" s="18"/>
      <c r="I20" s="38"/>
    </row>
    <row r="21" spans="1:15" ht="16.5" x14ac:dyDescent="0.3">
      <c r="A21" s="26" t="s">
        <v>16</v>
      </c>
      <c r="B21" s="29">
        <f>B17*0.03/12</f>
        <v>5635</v>
      </c>
      <c r="C21" s="24"/>
      <c r="E21" s="24"/>
      <c r="F21" s="57"/>
      <c r="G21" s="18"/>
      <c r="H21" s="18"/>
      <c r="I21" s="18"/>
    </row>
    <row r="22" spans="1:15" ht="18.75" x14ac:dyDescent="0.3">
      <c r="A22" s="18"/>
      <c r="B22" s="24"/>
      <c r="C22" s="24"/>
      <c r="D22" s="18"/>
      <c r="E22" s="56"/>
      <c r="F22" s="56"/>
      <c r="G22" s="56"/>
      <c r="H22" s="18"/>
      <c r="I22" s="18"/>
    </row>
    <row r="23" spans="1:15" x14ac:dyDescent="0.25">
      <c r="B23" s="24"/>
      <c r="C23" s="2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v>305</v>
      </c>
      <c r="D27" s="20"/>
      <c r="E27" s="20"/>
      <c r="F27" s="20">
        <v>2160000</v>
      </c>
      <c r="G27" s="22">
        <f t="shared" ref="G27:G33" si="0">F27/C27</f>
        <v>7081.9672131147545</v>
      </c>
      <c r="H27" s="22" t="e">
        <f>F27/D27</f>
        <v>#DIV/0!</v>
      </c>
      <c r="I27" s="22" t="e">
        <f t="shared" ref="I27:I33" si="1">F27/B27</f>
        <v>#DIV/0!</v>
      </c>
      <c r="J27" s="20">
        <f>B27/C27</f>
        <v>0</v>
      </c>
      <c r="K27" s="25"/>
    </row>
    <row r="28" spans="1:15" ht="17.25" x14ac:dyDescent="0.3">
      <c r="B28" s="21"/>
      <c r="C28" s="21">
        <v>458</v>
      </c>
      <c r="D28" s="20"/>
      <c r="E28" s="20"/>
      <c r="F28" s="20">
        <v>4990000</v>
      </c>
      <c r="G28" s="22">
        <f t="shared" si="0"/>
        <v>10895.196506550219</v>
      </c>
      <c r="H28" s="22" t="e">
        <f>F28/D28</f>
        <v>#DIV/0!</v>
      </c>
      <c r="I28" s="22" t="e">
        <f t="shared" si="1"/>
        <v>#DIV/0!</v>
      </c>
      <c r="J28" s="20">
        <f>B28/C28</f>
        <v>0</v>
      </c>
      <c r="K28" s="25"/>
    </row>
    <row r="29" spans="1:15" x14ac:dyDescent="0.25">
      <c r="B29" s="21"/>
      <c r="C29" s="21">
        <v>305</v>
      </c>
      <c r="D29" s="20">
        <v>381</v>
      </c>
      <c r="E29" s="20"/>
      <c r="F29" s="22">
        <v>2300000</v>
      </c>
      <c r="G29" s="22">
        <f t="shared" si="0"/>
        <v>7540.9836065573772</v>
      </c>
      <c r="H29" s="22">
        <f t="shared" ref="H29:H33" si="2">F29/D29</f>
        <v>6036.7454068241468</v>
      </c>
      <c r="I29" s="22" t="e">
        <f t="shared" si="1"/>
        <v>#DIV/0!</v>
      </c>
      <c r="J29" s="20">
        <f>D29/C29</f>
        <v>1.2491803278688525</v>
      </c>
    </row>
    <row r="30" spans="1:15" x14ac:dyDescent="0.25">
      <c r="B30" s="21"/>
      <c r="C30" s="21"/>
      <c r="D30" s="20">
        <v>380</v>
      </c>
      <c r="E30" s="20"/>
      <c r="F30" s="22">
        <v>2800000</v>
      </c>
      <c r="G30" s="22" t="e">
        <f t="shared" si="0"/>
        <v>#DIV/0!</v>
      </c>
      <c r="H30" s="22">
        <f t="shared" si="2"/>
        <v>7368.4210526315792</v>
      </c>
      <c r="I30" s="22" t="e">
        <f t="shared" si="1"/>
        <v>#DIV/0!</v>
      </c>
      <c r="J30" s="20"/>
    </row>
    <row r="31" spans="1:15" x14ac:dyDescent="0.25">
      <c r="D31" s="30"/>
      <c r="F31" s="31"/>
      <c r="G31" s="31" t="e">
        <f t="shared" si="0"/>
        <v>#DIV/0!</v>
      </c>
      <c r="H31" s="22" t="e">
        <f t="shared" si="2"/>
        <v>#DIV/0!</v>
      </c>
      <c r="I31" s="31" t="e">
        <f t="shared" si="1"/>
        <v>#DIV/0!</v>
      </c>
    </row>
    <row r="32" spans="1:15" x14ac:dyDescent="0.25">
      <c r="F32" s="31"/>
      <c r="G32" s="31" t="e">
        <f t="shared" si="0"/>
        <v>#DIV/0!</v>
      </c>
      <c r="H32" s="31" t="e">
        <f t="shared" si="2"/>
        <v>#DIV/0!</v>
      </c>
      <c r="I32" s="31" t="e">
        <f t="shared" si="1"/>
        <v>#DIV/0!</v>
      </c>
    </row>
    <row r="33" spans="1:10" x14ac:dyDescent="0.25">
      <c r="F33" s="30"/>
      <c r="G33" s="31" t="e">
        <f t="shared" si="0"/>
        <v>#DIV/0!</v>
      </c>
      <c r="H33" s="31" t="e">
        <f t="shared" si="2"/>
        <v>#DIV/0!</v>
      </c>
      <c r="I33" s="31" t="e">
        <f t="shared" si="1"/>
        <v>#DIV/0!</v>
      </c>
    </row>
    <row r="34" spans="1:10" x14ac:dyDescent="0.25">
      <c r="B34" s="18" t="s">
        <v>22</v>
      </c>
    </row>
    <row r="35" spans="1:10" x14ac:dyDescent="0.25">
      <c r="B35" s="18">
        <v>549</v>
      </c>
      <c r="C35" s="18">
        <v>13459390</v>
      </c>
      <c r="D35">
        <f>C35/B35</f>
        <v>24516.193078324224</v>
      </c>
      <c r="E35">
        <v>807600</v>
      </c>
      <c r="F35">
        <v>30000</v>
      </c>
      <c r="G35">
        <f>F35+E35+C35</f>
        <v>14296990</v>
      </c>
      <c r="H35">
        <f>G35/B35</f>
        <v>26041.876138433516</v>
      </c>
      <c r="I35" s="14" t="e">
        <f>G35/A35</f>
        <v>#DIV/0!</v>
      </c>
    </row>
    <row r="36" spans="1:10" x14ac:dyDescent="0.25">
      <c r="D36" t="e">
        <f>C36/B36</f>
        <v>#DIV/0!</v>
      </c>
      <c r="E36">
        <v>829000</v>
      </c>
      <c r="F36">
        <v>30000</v>
      </c>
      <c r="G36">
        <f>F36+E36+C36</f>
        <v>859000</v>
      </c>
      <c r="H36" t="e">
        <f>G36/B36</f>
        <v>#DIV/0!</v>
      </c>
      <c r="I36" s="14"/>
    </row>
    <row r="37" spans="1:10" x14ac:dyDescent="0.25">
      <c r="D37" t="e">
        <f>C37/B37</f>
        <v>#DIV/0!</v>
      </c>
      <c r="E37">
        <v>1105000</v>
      </c>
      <c r="F37">
        <v>30000</v>
      </c>
      <c r="G37">
        <f>F37+E37+C37</f>
        <v>1135000</v>
      </c>
      <c r="H37" t="e">
        <f>G37/B37</f>
        <v>#DIV/0!</v>
      </c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  <c r="H44">
        <v>18</v>
      </c>
      <c r="I44">
        <v>35</v>
      </c>
      <c r="J44">
        <f>I44*H44</f>
        <v>630</v>
      </c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>
      <selection activeCell="T23" sqref="T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2C48-06B9-49B1-95C9-CA57137489F2}">
  <dimension ref="A1"/>
  <sheetViews>
    <sheetView workbookViewId="0">
      <selection activeCell="P27" sqref="P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2023-11-16T07:04:31Z</dcterms:modified>
</cp:coreProperties>
</file>