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Umesh D Gengaje\"/>
    </mc:Choice>
  </mc:AlternateContent>
  <xr:revisionPtr revIDLastSave="0" documentId="13_ncr:1_{BA10C198-F2AF-41A9-8047-5C3689CDD2A8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4" l="1"/>
  <c r="G27" i="4"/>
  <c r="H29" i="4"/>
  <c r="C5" i="25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<sst xmlns="http://schemas.openxmlformats.org/spreadsheetml/2006/main" count="131" uniqueCount="89">
  <si>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</si>
  <si>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</si>
  <si>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</si>
  <si>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</si>
  <si>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</si>
  <si>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</si>
  <si>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</si>
  <si>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</si>
  <si>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</si>
  <si>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</si>
  <si>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</si>
  <si>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</si>
  <si>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</si>
  <si>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</si>
  <si>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</si>
  <si>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</si>
  <si>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</si>
  <si>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</si>
  <si>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</si>
  <si>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</si>
  <si>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</si>
  <si>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</si>
  <si>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</si>
  <si>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</si>
  <si>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</si>
  <si>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</si>
  <si>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</si>
  <si>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</si>
  <si>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</si>
  <si>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</si>
  <si>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</si>
  <si>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</si>
  <si>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</si>
  <si>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</si>
  <si>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</si>
  <si>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</si>
  <si>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</si>
  <si>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</si>
  <si>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</si>
  <si>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</si>
  <si>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</si>
  <si>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</si>
  <si>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</si>
  <si>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</si>
  <si>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</si>
  <si>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</si>
  <si>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</si>
  <si>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</si>
  <si>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</si>
  <si>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</si>
  <si>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</si>
  <si>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</si>
  <si>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</si>
  <si>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</si>
  <si>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</si>
  <si>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</si>
  <si>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</si>
  <si>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</si>
  <si>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</si>
  <si>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</si>
  <si>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</si>
  <si>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</si>
  <si>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</si>
  <si>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</si>
  <si>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</si>
  <si>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</si>
  <si>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</si>
  <si>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</si>
  <si>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</si>
  <si>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</si>
  <si>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</si>
  <si>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</si>
  <si>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</si>
  <si>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</si>
  <si>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</si>
  <si>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</si>
  <si>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</si>
  <si>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</si>
  <si>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</si>
  <si>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</si>
  <si>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</si>
  <si>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</si>
  <si>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</si>
  <si>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</si>
  <si>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31.10.2023</t>
  </si>
  <si>
    <t>RERA CA</t>
  </si>
  <si>
    <t>75 Lakh</t>
  </si>
  <si>
    <t>ACA</t>
  </si>
  <si>
    <t>2BHK - GOOD WILL UNITY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</si>
</sst>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48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C48D6A-0ED2-BC16-2BF9-67DF26B2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828FFE-BFA7-8CA8-3912-EA49B2BF2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14F3F-2025-BABD-F480-4ABB04F5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440423</xdr:colOff>
      <xdr:row>49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A2548-8DB4-7C15-EB73-3049EF83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90023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1F9DE-3475-BB64-D545-2833C72A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1FB73-078E-D6D8-4ED9-DB86D191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F0772-1615-25CF-D2E2-2D40E03B1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26" sqref="J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18000</v>
      </c>
      <c r="D3" s="24" t="s">
        <v>76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363</v>
      </c>
      <c r="D18" s="26"/>
      <c r="F18" s="19"/>
    </row>
    <row r="19" spans="1:6" x14ac:dyDescent="0.25">
      <c r="A19" s="16" t="s">
        <v>74</v>
      </c>
      <c r="B19" s="6"/>
      <c r="C19" s="32">
        <f>C18*C16</f>
        <v>6534000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5880600</v>
      </c>
      <c r="D20" s="32"/>
      <c r="F20" s="19"/>
    </row>
    <row r="21" spans="1:6" x14ac:dyDescent="0.25">
      <c r="A21" s="16" t="s">
        <v>25</v>
      </c>
      <c r="C21" s="35">
        <f>C19*80%</f>
        <v>5227200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907500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13612.5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440</v>
      </c>
      <c r="C2" s="4">
        <f t="shared" ref="C2:C16" si="1">B2*1.2</f>
        <v>528</v>
      </c>
      <c r="D2" s="4">
        <f t="shared" ref="D2:D16" si="2">C2*1.2</f>
        <v>633.6</v>
      </c>
      <c r="E2" s="5">
        <f t="shared" ref="E2:E16" si="3">R2</f>
        <v>8000000</v>
      </c>
      <c r="F2" s="78">
        <f t="shared" ref="F2:F15" si="4">ROUND((E2/B2),0)</f>
        <v>18182</v>
      </c>
      <c r="G2" s="78">
        <f t="shared" ref="G2:G15" si="5">ROUND((E2/C2),0)</f>
        <v>15152</v>
      </c>
      <c r="H2" s="78">
        <f t="shared" ref="H2:H15" si="6">ROUND((E2/D2),0)</f>
        <v>12626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440</v>
      </c>
      <c r="R2" s="79">
        <v>8000000</v>
      </c>
      <c r="S2" s="2"/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7500000</v>
      </c>
      <c r="F3" s="78">
        <f t="shared" si="4"/>
        <v>18750</v>
      </c>
      <c r="G3" s="78">
        <f t="shared" si="5"/>
        <v>15625</v>
      </c>
      <c r="H3" s="78">
        <f t="shared" si="6"/>
        <v>13021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400</v>
      </c>
      <c r="R3" s="79">
        <v>7500000</v>
      </c>
      <c r="S3" s="2"/>
    </row>
    <row r="4" spans="1:19" x14ac:dyDescent="0.25">
      <c r="A4" s="4">
        <v>3</v>
      </c>
      <c r="B4" s="4">
        <f t="shared" si="0"/>
        <v>541.66666666666674</v>
      </c>
      <c r="C4" s="4">
        <f t="shared" si="1"/>
        <v>650.00000000000011</v>
      </c>
      <c r="D4" s="4">
        <f t="shared" si="2"/>
        <v>780.00000000000011</v>
      </c>
      <c r="E4" s="5">
        <f t="shared" si="3"/>
        <v>9800000</v>
      </c>
      <c r="F4" s="4">
        <f t="shared" si="4"/>
        <v>18092</v>
      </c>
      <c r="G4" s="4">
        <f t="shared" si="5"/>
        <v>15077</v>
      </c>
      <c r="H4" s="4">
        <f t="shared" si="6"/>
        <v>12564</v>
      </c>
      <c r="I4" s="4">
        <f t="shared" si="7"/>
        <v>0</v>
      </c>
      <c r="J4" s="4">
        <f t="shared" si="8"/>
        <v>0</v>
      </c>
      <c r="O4">
        <v>0</v>
      </c>
      <c r="P4">
        <v>650</v>
      </c>
      <c r="Q4">
        <f t="shared" ref="Q2:Q10" si="10">P4/1.2</f>
        <v>541.66666666666674</v>
      </c>
      <c r="R4" s="2">
        <v>9800000</v>
      </c>
      <c r="S4" s="2"/>
    </row>
    <row r="5" spans="1:19" x14ac:dyDescent="0.25">
      <c r="A5" s="4">
        <v>4</v>
      </c>
      <c r="B5" s="4">
        <f t="shared" si="0"/>
        <v>380</v>
      </c>
      <c r="C5" s="4">
        <f t="shared" si="1"/>
        <v>456</v>
      </c>
      <c r="D5" s="4">
        <f t="shared" si="2"/>
        <v>547.19999999999993</v>
      </c>
      <c r="E5" s="5">
        <f t="shared" si="3"/>
        <v>8000000</v>
      </c>
      <c r="F5" s="78">
        <f t="shared" si="4"/>
        <v>21053</v>
      </c>
      <c r="G5" s="78">
        <f t="shared" si="5"/>
        <v>17544</v>
      </c>
      <c r="H5" s="78">
        <f t="shared" si="6"/>
        <v>14620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380</v>
      </c>
      <c r="R5" s="79">
        <v>8000000</v>
      </c>
      <c r="S5" s="2"/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7000000</v>
      </c>
      <c r="F6" s="78">
        <f t="shared" si="4"/>
        <v>17500</v>
      </c>
      <c r="G6" s="78">
        <f t="shared" si="5"/>
        <v>14583</v>
      </c>
      <c r="H6" s="78">
        <f t="shared" si="6"/>
        <v>12153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400</v>
      </c>
      <c r="R6" s="79">
        <v>7000000</v>
      </c>
      <c r="S6" s="2"/>
    </row>
    <row r="7" spans="1:19" x14ac:dyDescent="0.25">
      <c r="A7" s="4">
        <v>6</v>
      </c>
      <c r="B7" s="4">
        <f t="shared" si="0"/>
        <v>601</v>
      </c>
      <c r="C7" s="4">
        <f t="shared" si="1"/>
        <v>721.19999999999993</v>
      </c>
      <c r="D7" s="4">
        <f t="shared" si="2"/>
        <v>865.43999999999994</v>
      </c>
      <c r="E7" s="5">
        <f t="shared" si="3"/>
        <v>16500000</v>
      </c>
      <c r="F7" s="4">
        <f t="shared" si="4"/>
        <v>27454</v>
      </c>
      <c r="G7" s="4">
        <f t="shared" si="5"/>
        <v>22879</v>
      </c>
      <c r="H7" s="4">
        <f t="shared" si="6"/>
        <v>19065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601</v>
      </c>
      <c r="R7" s="2">
        <v>16500000</v>
      </c>
      <c r="S7" s="2" t="s">
        <v>88</v>
      </c>
    </row>
    <row r="8" spans="1:19" x14ac:dyDescent="0.25">
      <c r="A8" s="4">
        <v>7</v>
      </c>
      <c r="B8" s="4">
        <f t="shared" si="0"/>
        <v>700</v>
      </c>
      <c r="C8" s="4">
        <f t="shared" si="1"/>
        <v>840</v>
      </c>
      <c r="D8" s="4">
        <f t="shared" si="2"/>
        <v>1008</v>
      </c>
      <c r="E8" s="5">
        <f t="shared" si="3"/>
        <v>21000000</v>
      </c>
      <c r="F8" s="4">
        <f t="shared" si="4"/>
        <v>30000</v>
      </c>
      <c r="G8" s="4">
        <f t="shared" si="5"/>
        <v>25000</v>
      </c>
      <c r="H8" s="4">
        <f t="shared" si="6"/>
        <v>20833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700</v>
      </c>
      <c r="R8" s="2">
        <v>21000000</v>
      </c>
      <c r="S8" s="2" t="s">
        <v>88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f>338+50+18</f>
        <v>406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363</v>
      </c>
    </row>
    <row r="29" spans="1:19" s="10" customFormat="1" x14ac:dyDescent="0.25">
      <c r="C29" s="72" t="s">
        <v>1</v>
      </c>
      <c r="D29" s="72">
        <v>1712100</v>
      </c>
      <c r="F29" s="57" t="s">
        <v>72</v>
      </c>
      <c r="G29" s="57">
        <v>399</v>
      </c>
      <c r="H29" s="10">
        <f>G29/G28</f>
        <v>1.0991735537190082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>
        <f>D29*0.95</f>
        <v>1626495</v>
      </c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2023-11-16T05:32:22Z</dcterms:modified>
</cp:coreProperties>
</file>