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amlesh Malhari Sonawane\"/>
    </mc:Choice>
  </mc:AlternateContent>
  <xr:revisionPtr revIDLastSave="0" documentId="13_ncr:1_{65A2038D-14D3-4BF1-9F26-B4FB9C91BC8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5" i="4" l="1"/>
  <c r="H23" i="4"/>
  <c r="I20" i="4"/>
  <c r="I19" i="4"/>
  <c r="I18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<sst xmlns="http://schemas.openxmlformats.org/spreadsheetml/2006/main" count="27" uniqueCount="24">
  <si>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</si>
  <si>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</si>
  <si>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</si>
  <si>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</si>
  <si>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</si>
  <si>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</si>
  <si>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</si>
  <si>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</si>
  <si>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</si>
  <si>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</si>
  <si>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</si>
  <si>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</si>
  <si>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</si>
  <si>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808, 8th floor, Kohinoor luxuria, netivali, lkalyan</t>
  </si>
  <si>
    <t>ca</t>
  </si>
  <si>
    <t>balcony</t>
  </si>
  <si>
    <t>total</t>
  </si>
  <si>
    <t>agreement - 06.09.2019  - 43,31,132</t>
  </si>
  <si>
    <t>rate</t>
  </si>
  <si>
    <t>fmv</t>
  </si>
  <si>
    <t>patio</t>
  </si>
  <si>
    <t>oc - 2021 - previuo sreport</t>
  </si>
  <si>
    <t>23.06.22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</si>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</sst>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278391</xdr:colOff>
      <xdr:row>49</xdr:row>
      <xdr:rowOff>144134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898F31-74FD-485D-8CF0-65D34DAF7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518391" cy="9021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97305</xdr:colOff>
      <xdr:row>49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908392-B3F0-4A55-B217-1DC5D44F2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727705" cy="8326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87779</xdr:colOff>
      <xdr:row>33</xdr:row>
      <xdr:rowOff>162798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A3F19A-BDA4-4EFF-B728-8F99039D8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718179" cy="625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00E044-7225-4354-A6EA-BE62F602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354516</xdr:colOff>
      <xdr:row>33</xdr:row>
      <xdr:rowOff>134060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3AB040-8BF5-46C2-8EF4-33E3E7D28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984916" cy="50870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30</xdr:col>
      <xdr:colOff>297358</xdr:colOff>
      <xdr:row>36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426636-7FE9-4DFD-BA6F-09469275E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927758" cy="6944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3" sqref="H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450</v>
      </c>
      <c r="C2" s="4">
        <f>B2*1.2</f>
        <v>540</v>
      </c>
      <c r="D2" s="4">
        <f t="shared" ref="D2:D13" si="2">C2*1.2</f>
        <v>648</v>
      </c>
      <c r="E2" s="5">
        <f t="shared" ref="E2:E13" si="3">R2</f>
        <v>5500000</v>
      </c>
      <c r="F2" s="15">
        <f t="shared" ref="F2:F13" si="4">ROUND((E2/B2),0)</f>
        <v>12222</v>
      </c>
      <c r="G2" s="10">
        <f t="shared" ref="G2:G13" si="5">ROUND((E2/C2),0)</f>
        <v>10185</v>
      </c>
      <c r="H2" s="10">
        <f t="shared" ref="H2:H13" si="6">ROUND((E2/D2),0)</f>
        <v>8488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450</v>
      </c>
      <c r="R2" s="2">
        <v>5500000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441</v>
      </c>
      <c r="C3" s="4">
        <f t="shared" ref="C3:C15" si="9">B3*1.2</f>
        <v>529.19999999999993</v>
      </c>
      <c r="D3" s="4">
        <f t="shared" si="2"/>
        <v>635.03999999999985</v>
      </c>
      <c r="E3" s="5">
        <f t="shared" si="3"/>
        <v>4674000</v>
      </c>
      <c r="F3" s="15">
        <f t="shared" si="4"/>
        <v>10599</v>
      </c>
      <c r="G3" s="10">
        <f t="shared" si="5"/>
        <v>8832</v>
      </c>
      <c r="H3" s="10">
        <f t="shared" si="6"/>
        <v>7360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441</v>
      </c>
      <c r="R3" s="2">
        <v>4674000</v>
      </c>
      <c r="S3" s="8"/>
      <c r="T3" s="8"/>
    </row>
    <row r="4" spans="1:20" x14ac:dyDescent="0.25">
      <c r="A4" s="4">
        <f t="shared" si="0"/>
        <v>0</v>
      </c>
      <c r="B4" s="4">
        <f t="shared" si="1"/>
        <v>368</v>
      </c>
      <c r="C4" s="4">
        <f t="shared" si="9"/>
        <v>441.59999999999997</v>
      </c>
      <c r="D4" s="4">
        <f t="shared" si="2"/>
        <v>529.91999999999996</v>
      </c>
      <c r="E4" s="16">
        <f t="shared" si="3"/>
        <v>4700000</v>
      </c>
      <c r="F4" s="10">
        <f t="shared" si="4"/>
        <v>12772</v>
      </c>
      <c r="G4" s="10">
        <f t="shared" si="5"/>
        <v>10643</v>
      </c>
      <c r="H4" s="10">
        <f t="shared" si="6"/>
        <v>8869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368</v>
      </c>
      <c r="R4" s="2">
        <v>4700000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444.55319999999995</v>
      </c>
      <c r="C5" s="4">
        <f t="shared" si="9"/>
        <v>533.46383999999989</v>
      </c>
      <c r="D5" s="4">
        <f t="shared" si="2"/>
        <v>640.15660799999989</v>
      </c>
      <c r="E5" s="16">
        <f t="shared" si="3"/>
        <v>4800000</v>
      </c>
      <c r="F5" s="15">
        <f t="shared" si="4"/>
        <v>10797</v>
      </c>
      <c r="G5" s="10">
        <f t="shared" si="5"/>
        <v>8998</v>
      </c>
      <c r="H5" s="10">
        <f t="shared" si="6"/>
        <v>7498</v>
      </c>
      <c r="I5" s="4" t="e">
        <f>#REF!</f>
        <v>#REF!</v>
      </c>
      <c r="J5" s="4" t="str">
        <f t="shared" si="7"/>
        <v>23.06.22</v>
      </c>
      <c r="O5">
        <v>0</v>
      </c>
      <c r="P5">
        <f t="shared" si="8"/>
        <v>0</v>
      </c>
      <c r="Q5">
        <f>41.3*10.764</f>
        <v>444.55319999999995</v>
      </c>
      <c r="R5" s="2">
        <v>4800000</v>
      </c>
      <c r="S5" s="8" t="s">
        <v>22</v>
      </c>
      <c r="T5" s="8">
        <v>3</v>
      </c>
    </row>
    <row r="6" spans="1:20" x14ac:dyDescent="0.25">
      <c r="A6" s="4">
        <f t="shared" si="0"/>
        <v>0</v>
      </c>
      <c r="B6" s="4">
        <f t="shared" si="1"/>
        <v>450</v>
      </c>
      <c r="C6" s="4">
        <f t="shared" si="9"/>
        <v>540</v>
      </c>
      <c r="D6" s="4">
        <f t="shared" si="2"/>
        <v>648</v>
      </c>
      <c r="E6" s="16">
        <f t="shared" si="3"/>
        <v>3800000</v>
      </c>
      <c r="F6" s="15">
        <f t="shared" si="4"/>
        <v>8444</v>
      </c>
      <c r="G6" s="10">
        <f t="shared" si="5"/>
        <v>7037</v>
      </c>
      <c r="H6" s="10">
        <f t="shared" si="6"/>
        <v>5864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450</v>
      </c>
      <c r="R6" s="2">
        <v>3800000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510</v>
      </c>
      <c r="C7" s="4">
        <f t="shared" si="9"/>
        <v>612</v>
      </c>
      <c r="D7" s="4">
        <f t="shared" si="2"/>
        <v>734.4</v>
      </c>
      <c r="E7" s="16">
        <f t="shared" si="3"/>
        <v>4500000</v>
      </c>
      <c r="F7" s="10">
        <f t="shared" si="4"/>
        <v>8824</v>
      </c>
      <c r="G7" s="10">
        <f t="shared" si="5"/>
        <v>7353</v>
      </c>
      <c r="H7" s="10">
        <f t="shared" si="6"/>
        <v>6127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510</v>
      </c>
      <c r="R7" s="2">
        <v>4500000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12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391</v>
      </c>
      <c r="I18">
        <f>36.31*10.764</f>
        <v>390.84084000000001</v>
      </c>
    </row>
    <row r="19" spans="7:24" x14ac:dyDescent="0.25">
      <c r="G19" t="s">
        <v>20</v>
      </c>
      <c r="H19">
        <v>58</v>
      </c>
      <c r="I19">
        <f>5.36*10.764</f>
        <v>57.695039999999999</v>
      </c>
    </row>
    <row r="20" spans="7:24" x14ac:dyDescent="0.25">
      <c r="G20" t="s">
        <v>15</v>
      </c>
      <c r="H20">
        <v>24</v>
      </c>
      <c r="I20">
        <f>2.23*10.764</f>
        <v>24.003719999999998</v>
      </c>
    </row>
    <row r="21" spans="7:24" x14ac:dyDescent="0.25">
      <c r="G21" t="s">
        <v>16</v>
      </c>
      <c r="H21">
        <v>472</v>
      </c>
    </row>
    <row r="22" spans="7:24" x14ac:dyDescent="0.25">
      <c r="G22" s="6" t="s">
        <v>18</v>
      </c>
      <c r="H22" s="6">
        <v>10000</v>
      </c>
    </row>
    <row r="23" spans="7:24" x14ac:dyDescent="0.25">
      <c r="G23" t="s">
        <v>19</v>
      </c>
      <c r="H23">
        <f>H22*H21</f>
        <v>4720000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O25" t="s">
        <v>23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21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2023-11-09T10:26:34Z</dcterms:modified>
</cp:coreProperties>
</file>