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mrish Sawla\"/>
    </mc:Choice>
  </mc:AlternateContent>
  <xr:revisionPtr revIDLastSave="0" documentId="13_ncr:1_{FD9D6B7E-D62A-436A-B2EB-5E787B1F70D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H30" i="4" l="1"/>
  <c r="H29" i="4"/>
  <c r="H31" i="4" s="1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H20" i="4" s="1"/>
  <c r="A20" i="4"/>
  <c r="P19" i="4"/>
  <c r="Q19" i="4" s="1"/>
  <c r="B19" i="4" s="1"/>
  <c r="C19" i="4" s="1"/>
  <c r="D19" i="4" s="1"/>
  <c r="J19" i="4"/>
  <c r="I19" i="4"/>
  <c r="E19" i="4"/>
  <c r="H19" i="4" s="1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A17" i="4"/>
  <c r="P16" i="4"/>
  <c r="Q16" i="4" s="1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H26" i="4"/>
  <c r="I27" i="4"/>
  <c r="H15" i="4" l="1"/>
  <c r="H16" i="4"/>
  <c r="H17" i="4"/>
  <c r="H21" i="4"/>
  <c r="F15" i="4"/>
  <c r="F16" i="4"/>
  <c r="F17" i="4"/>
  <c r="F18" i="4"/>
  <c r="F19" i="4"/>
  <c r="F20" i="4"/>
  <c r="F21" i="4"/>
  <c r="G15" i="4"/>
  <c r="G17" i="4"/>
  <c r="G18" i="4"/>
  <c r="G19" i="4"/>
  <c r="G20" i="4"/>
  <c r="G21" i="4"/>
  <c r="G16" i="4"/>
  <c r="P12" i="4"/>
  <c r="P11" i="4"/>
  <c r="P10" i="4"/>
  <c r="P9" i="4"/>
  <c r="P8" i="4"/>
  <c r="P7" i="4"/>
  <c r="P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22" i="4" l="1"/>
  <c r="Q22" i="4" s="1"/>
  <c r="J22" i="4"/>
  <c r="I22" i="4"/>
  <c r="E22" i="4"/>
  <c r="A22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22" i="4"/>
  <c r="C22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22" i="4"/>
  <c r="H22" i="4" s="1"/>
  <c r="G22" i="4"/>
  <c r="F22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<sst xmlns="http://schemas.openxmlformats.org/spreadsheetml/2006/main" count="45" uniqueCount="34">
  <si>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</si>
  <si>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</si>
  <si>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</si>
  <si>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</si>
  <si>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</si>
  <si>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</si>
  <si>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</si>
  <si>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</si>
  <si>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</si>
  <si>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</si>
  <si>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</si>
  <si>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</si>
  <si>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</si>
  <si>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904, 9th floor, One ICC, dadar east</t>
  </si>
  <si>
    <t>bua</t>
  </si>
  <si>
    <t>rate on ca</t>
  </si>
  <si>
    <t>fmv</t>
  </si>
  <si>
    <t>rera ca</t>
  </si>
  <si>
    <t>utility area</t>
  </si>
  <si>
    <t>totla</t>
  </si>
  <si>
    <t>car park</t>
  </si>
  <si>
    <t>agreement -  2018 - 8,27,96,882</t>
  </si>
  <si>
    <t>part oc - as per ref. report</t>
  </si>
  <si>
    <t>mca</t>
  </si>
  <si>
    <t>ls - 9.5 cr</t>
  </si>
  <si>
    <t>one icc</t>
  </si>
  <si>
    <t>02.09.22</t>
  </si>
  <si>
    <t>21.03.22</t>
  </si>
  <si>
    <t>30.03.22</t>
  </si>
  <si>
    <t>11.07.22</t>
  </si>
  <si>
    <t>07.12.22</t>
  </si>
  <si>
    <t>car</t>
  </si>
  <si>
    <t>Yogesh</t>
  </si>
  <si>
    <t>yogesh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</si>
</sst>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10" fontId="0" fillId="0" borderId="0" xfId="0" applyNumberFormat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497071</xdr:colOff>
      <xdr:row>42</xdr:row>
      <xdr:rowOff>48685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015473-ED5A-49D2-A35B-019140DDF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689071" cy="759248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D752EE-1FFF-47E6-B4F7-DA3DEB8B1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CFC01B-18F2-4B5D-893D-DEF23A8CE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12D2E6-8956-488C-998B-5DA2A48A4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8E051D-90DD-4B27-A2AE-D4A62104E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6615E4-D879-404C-87B8-F6F833266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582808</xdr:colOff>
      <xdr:row>48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E64C9F-DB48-4857-84C1-CE96D8D3B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774808" cy="8059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20839</xdr:colOff>
      <xdr:row>40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8DA445-04C5-4619-AA01-DB3EBDC1B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822439" cy="75924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87524</xdr:colOff>
      <xdr:row>44</xdr:row>
      <xdr:rowOff>143992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13BC9A-F5D5-4F45-98A2-01EB602D9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889124" cy="80021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20</xdr:col>
      <xdr:colOff>411334</xdr:colOff>
      <xdr:row>47</xdr:row>
      <xdr:rowOff>1064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B08BC8-2EE5-412C-8B5B-C6BCCD3A0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603334" cy="76210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26</xdr:col>
      <xdr:colOff>516123</xdr:colOff>
      <xdr:row>39</xdr:row>
      <xdr:rowOff>172511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82B1CF-E9A1-4200-B34C-1C8F70384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2708123" cy="760201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144852</xdr:colOff>
      <xdr:row>39</xdr:row>
      <xdr:rowOff>10537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3D30F5-914B-42F5-8E53-230A91E48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165652" cy="72495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335293</xdr:colOff>
      <xdr:row>40</xdr:row>
      <xdr:rowOff>29616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6DB8B8-7CEA-4B91-8559-B81A11C2A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746493" cy="74591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459391</xdr:colOff>
      <xdr:row>46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E0A94D-7B28-453B-8189-C401E958A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699391" cy="870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4"/>
  <sheetViews>
    <sheetView tabSelected="1" zoomScaleNormal="100" workbookViewId="0">
      <selection activeCell="Q19" sqref="Q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4.57031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s="20" customFormat="1" x14ac:dyDescent="0.25">
      <c r="A2" s="18">
        <f t="shared" ref="A2:A22" si="0">N2</f>
        <v>0</v>
      </c>
      <c r="B2" s="18">
        <f t="shared" ref="B2:B22" si="1">Q2</f>
        <v>1955</v>
      </c>
      <c r="C2" s="18">
        <f>B2*1.2</f>
        <v>2346</v>
      </c>
      <c r="D2" s="18">
        <f t="shared" ref="D2:D13" si="2">C2*1.2</f>
        <v>2815.2</v>
      </c>
      <c r="E2" s="19">
        <f t="shared" ref="E2:E13" si="3">R2</f>
        <v>85000000</v>
      </c>
      <c r="F2" s="18">
        <f t="shared" ref="F2:F13" si="4">ROUND((E2/B2),0)</f>
        <v>43478</v>
      </c>
      <c r="G2" s="18">
        <f t="shared" ref="G2:G13" si="5">ROUND((E2/C2),0)</f>
        <v>36232</v>
      </c>
      <c r="H2" s="18">
        <f t="shared" ref="H2:H13" si="6">ROUND((E2/D2),0)</f>
        <v>30193</v>
      </c>
      <c r="I2" s="18" t="e">
        <f>#REF!</f>
        <v>#REF!</v>
      </c>
      <c r="J2" s="18" t="str">
        <f t="shared" ref="J2:J13" si="7">S2</f>
        <v>one icc</v>
      </c>
      <c r="O2" s="20">
        <v>0</v>
      </c>
      <c r="P2" s="20">
        <f t="shared" ref="P2:P12" si="8">O2/1.2</f>
        <v>0</v>
      </c>
      <c r="Q2" s="20">
        <v>1955</v>
      </c>
      <c r="R2" s="21">
        <v>85000000</v>
      </c>
      <c r="S2" s="20" t="s">
        <v>25</v>
      </c>
      <c r="V2" s="20" t="s">
        <v>32</v>
      </c>
    </row>
    <row r="3" spans="1:22" x14ac:dyDescent="0.25">
      <c r="A3" s="4">
        <f t="shared" si="0"/>
        <v>0</v>
      </c>
      <c r="B3" s="4">
        <f t="shared" si="1"/>
        <v>1956</v>
      </c>
      <c r="C3" s="4">
        <f t="shared" ref="C3:C22" si="9">B3*1.2</f>
        <v>2347.1999999999998</v>
      </c>
      <c r="D3" s="4">
        <f t="shared" si="2"/>
        <v>2816.64</v>
      </c>
      <c r="E3" s="5">
        <f t="shared" si="3"/>
        <v>74900000</v>
      </c>
      <c r="F3" s="10">
        <f t="shared" si="4"/>
        <v>38292</v>
      </c>
      <c r="G3" s="10">
        <f t="shared" si="5"/>
        <v>31910</v>
      </c>
      <c r="H3" s="10">
        <f t="shared" si="6"/>
        <v>26592</v>
      </c>
      <c r="I3" s="4" t="e">
        <f>#REF!</f>
        <v>#REF!</v>
      </c>
      <c r="J3" s="4" t="str">
        <f t="shared" si="7"/>
        <v>one icc</v>
      </c>
      <c r="O3">
        <v>0</v>
      </c>
      <c r="P3">
        <f t="shared" si="8"/>
        <v>0</v>
      </c>
      <c r="Q3">
        <v>1956</v>
      </c>
      <c r="R3" s="2">
        <v>74900000</v>
      </c>
      <c r="S3" s="8" t="s">
        <v>25</v>
      </c>
      <c r="T3" s="8">
        <v>4</v>
      </c>
    </row>
    <row r="4" spans="1:22" x14ac:dyDescent="0.25">
      <c r="A4" s="4">
        <f t="shared" si="0"/>
        <v>0</v>
      </c>
      <c r="B4" s="4">
        <f t="shared" si="1"/>
        <v>1955</v>
      </c>
      <c r="C4" s="4">
        <f t="shared" si="9"/>
        <v>2346</v>
      </c>
      <c r="D4" s="4">
        <f t="shared" si="2"/>
        <v>2815.2</v>
      </c>
      <c r="E4" s="16">
        <f t="shared" si="3"/>
        <v>77900000</v>
      </c>
      <c r="F4" s="10">
        <f t="shared" si="4"/>
        <v>39847</v>
      </c>
      <c r="G4" s="10">
        <f t="shared" si="5"/>
        <v>33205</v>
      </c>
      <c r="H4" s="10">
        <f t="shared" si="6"/>
        <v>27671</v>
      </c>
      <c r="I4" s="10" t="e">
        <f>#REF!</f>
        <v>#REF!</v>
      </c>
      <c r="J4" s="4" t="str">
        <f t="shared" si="7"/>
        <v>one icc</v>
      </c>
      <c r="O4">
        <v>0</v>
      </c>
      <c r="P4">
        <f t="shared" si="8"/>
        <v>0</v>
      </c>
      <c r="Q4">
        <v>1955</v>
      </c>
      <c r="R4" s="2">
        <v>77900000</v>
      </c>
      <c r="S4" s="8" t="s">
        <v>25</v>
      </c>
      <c r="T4" s="8">
        <v>50</v>
      </c>
    </row>
    <row r="5" spans="1:22" x14ac:dyDescent="0.25">
      <c r="A5" s="4">
        <f t="shared" si="0"/>
        <v>0</v>
      </c>
      <c r="B5" s="4">
        <f t="shared" si="1"/>
        <v>1955</v>
      </c>
      <c r="C5" s="4">
        <f t="shared" si="9"/>
        <v>2346</v>
      </c>
      <c r="D5" s="4">
        <f t="shared" si="2"/>
        <v>2815.2</v>
      </c>
      <c r="E5" s="16">
        <f t="shared" si="3"/>
        <v>75000000</v>
      </c>
      <c r="F5" s="10">
        <f t="shared" si="4"/>
        <v>38363</v>
      </c>
      <c r="G5" s="10">
        <f t="shared" si="5"/>
        <v>31969</v>
      </c>
      <c r="H5" s="10">
        <f t="shared" si="6"/>
        <v>26641</v>
      </c>
      <c r="I5" s="10" t="e">
        <f>#REF!</f>
        <v>#REF!</v>
      </c>
      <c r="J5" s="4" t="str">
        <f t="shared" si="7"/>
        <v>one icc</v>
      </c>
      <c r="O5">
        <v>0</v>
      </c>
      <c r="P5">
        <f t="shared" si="8"/>
        <v>0</v>
      </c>
      <c r="Q5">
        <v>1955</v>
      </c>
      <c r="R5" s="2">
        <v>75000000</v>
      </c>
      <c r="S5" s="8" t="s">
        <v>25</v>
      </c>
      <c r="T5" s="8"/>
    </row>
    <row r="6" spans="1:22" x14ac:dyDescent="0.25">
      <c r="A6" s="4">
        <f t="shared" si="0"/>
        <v>0</v>
      </c>
      <c r="B6" s="4">
        <f t="shared" si="1"/>
        <v>1955</v>
      </c>
      <c r="C6" s="4">
        <f t="shared" si="9"/>
        <v>2346</v>
      </c>
      <c r="D6" s="4">
        <f t="shared" si="2"/>
        <v>2815.2</v>
      </c>
      <c r="E6" s="16">
        <f t="shared" si="3"/>
        <v>77500000</v>
      </c>
      <c r="F6" s="10">
        <f t="shared" si="4"/>
        <v>39642</v>
      </c>
      <c r="G6" s="10">
        <f t="shared" si="5"/>
        <v>33035</v>
      </c>
      <c r="H6" s="10">
        <f t="shared" si="6"/>
        <v>27529</v>
      </c>
      <c r="I6" s="10" t="e">
        <f>#REF!</f>
        <v>#REF!</v>
      </c>
      <c r="J6" s="4" t="str">
        <f t="shared" si="7"/>
        <v>one icc</v>
      </c>
      <c r="O6">
        <v>0</v>
      </c>
      <c r="P6">
        <f t="shared" si="8"/>
        <v>0</v>
      </c>
      <c r="Q6">
        <v>1955</v>
      </c>
      <c r="R6" s="2">
        <v>77500000</v>
      </c>
      <c r="S6" s="8" t="s">
        <v>25</v>
      </c>
      <c r="T6" s="8">
        <v>18</v>
      </c>
    </row>
    <row r="7" spans="1:22" x14ac:dyDescent="0.25">
      <c r="A7" s="4">
        <f t="shared" si="0"/>
        <v>0</v>
      </c>
      <c r="B7" s="4">
        <f t="shared" si="1"/>
        <v>1955</v>
      </c>
      <c r="C7" s="4">
        <f t="shared" si="9"/>
        <v>2346</v>
      </c>
      <c r="D7" s="4">
        <f t="shared" si="2"/>
        <v>2815.2</v>
      </c>
      <c r="E7" s="16">
        <f t="shared" si="3"/>
        <v>74000000</v>
      </c>
      <c r="F7" s="10">
        <f t="shared" si="4"/>
        <v>37852</v>
      </c>
      <c r="G7" s="10">
        <f t="shared" si="5"/>
        <v>31543</v>
      </c>
      <c r="H7" s="10">
        <f t="shared" si="6"/>
        <v>26286</v>
      </c>
      <c r="I7" s="10" t="e">
        <f>#REF!</f>
        <v>#REF!</v>
      </c>
      <c r="J7" s="4" t="str">
        <f t="shared" si="7"/>
        <v>one icc</v>
      </c>
      <c r="O7">
        <v>0</v>
      </c>
      <c r="P7">
        <f t="shared" si="8"/>
        <v>0</v>
      </c>
      <c r="Q7">
        <v>1955</v>
      </c>
      <c r="R7" s="2">
        <v>74000000</v>
      </c>
      <c r="S7" s="8" t="s">
        <v>25</v>
      </c>
      <c r="T7" s="8">
        <v>18</v>
      </c>
    </row>
    <row r="8" spans="1:22" x14ac:dyDescent="0.25">
      <c r="A8" s="4">
        <f t="shared" si="0"/>
        <v>0</v>
      </c>
      <c r="B8" s="4">
        <f t="shared" si="1"/>
        <v>1611</v>
      </c>
      <c r="C8" s="4">
        <f t="shared" si="9"/>
        <v>1933.1999999999998</v>
      </c>
      <c r="D8" s="4">
        <f t="shared" si="2"/>
        <v>2319.8399999999997</v>
      </c>
      <c r="E8" s="16">
        <f t="shared" si="3"/>
        <v>75000000</v>
      </c>
      <c r="F8" s="10">
        <f t="shared" si="4"/>
        <v>46555</v>
      </c>
      <c r="G8" s="10">
        <f t="shared" si="5"/>
        <v>38796</v>
      </c>
      <c r="H8" s="10">
        <f t="shared" si="6"/>
        <v>32330</v>
      </c>
      <c r="I8" s="10" t="e">
        <f>#REF!</f>
        <v>#REF!</v>
      </c>
      <c r="J8" s="4" t="str">
        <f t="shared" si="7"/>
        <v>one icc</v>
      </c>
      <c r="O8">
        <v>0</v>
      </c>
      <c r="P8">
        <f t="shared" si="8"/>
        <v>0</v>
      </c>
      <c r="Q8">
        <v>1611</v>
      </c>
      <c r="R8" s="2">
        <v>75000000</v>
      </c>
      <c r="S8" s="8" t="s">
        <v>25</v>
      </c>
      <c r="T8" s="8">
        <v>28</v>
      </c>
    </row>
    <row r="9" spans="1:22" x14ac:dyDescent="0.25">
      <c r="A9" s="4">
        <f t="shared" si="0"/>
        <v>0</v>
      </c>
      <c r="B9" s="4">
        <f t="shared" si="1"/>
        <v>1611</v>
      </c>
      <c r="C9" s="4">
        <f t="shared" si="9"/>
        <v>1933.1999999999998</v>
      </c>
      <c r="D9" s="4">
        <f t="shared" si="2"/>
        <v>2319.8399999999997</v>
      </c>
      <c r="E9" s="16">
        <f t="shared" si="3"/>
        <v>67500000</v>
      </c>
      <c r="F9" s="15">
        <f t="shared" si="4"/>
        <v>41899</v>
      </c>
      <c r="G9" s="10">
        <f t="shared" si="5"/>
        <v>34916</v>
      </c>
      <c r="H9" s="10">
        <f t="shared" si="6"/>
        <v>29097</v>
      </c>
      <c r="I9" s="10" t="e">
        <f>#REF!</f>
        <v>#REF!</v>
      </c>
      <c r="J9" s="4" t="str">
        <f t="shared" si="7"/>
        <v>one icc</v>
      </c>
      <c r="O9">
        <v>0</v>
      </c>
      <c r="P9">
        <f t="shared" si="8"/>
        <v>0</v>
      </c>
      <c r="Q9">
        <v>1611</v>
      </c>
      <c r="R9" s="2">
        <v>67500000</v>
      </c>
      <c r="S9" s="8" t="s">
        <v>25</v>
      </c>
      <c r="T9" s="8">
        <v>4</v>
      </c>
    </row>
    <row r="10" spans="1:22" x14ac:dyDescent="0.25">
      <c r="A10" s="4">
        <f t="shared" si="0"/>
        <v>0</v>
      </c>
      <c r="B10" s="4">
        <f t="shared" si="1"/>
        <v>1628</v>
      </c>
      <c r="C10" s="4">
        <f t="shared" si="9"/>
        <v>1953.6</v>
      </c>
      <c r="D10" s="4">
        <f t="shared" si="2"/>
        <v>2344.3199999999997</v>
      </c>
      <c r="E10" s="16">
        <f t="shared" si="3"/>
        <v>68000000</v>
      </c>
      <c r="F10" s="15">
        <f t="shared" si="4"/>
        <v>41769</v>
      </c>
      <c r="G10" s="10">
        <f t="shared" si="5"/>
        <v>34808</v>
      </c>
      <c r="H10" s="10">
        <f t="shared" si="6"/>
        <v>29006</v>
      </c>
      <c r="I10" s="10" t="e">
        <f>#REF!</f>
        <v>#REF!</v>
      </c>
      <c r="J10" s="4" t="str">
        <f t="shared" si="7"/>
        <v>one icc</v>
      </c>
      <c r="O10">
        <v>0</v>
      </c>
      <c r="P10">
        <f t="shared" si="8"/>
        <v>0</v>
      </c>
      <c r="Q10">
        <v>1628</v>
      </c>
      <c r="R10" s="2">
        <v>68000000</v>
      </c>
      <c r="S10" s="8" t="s">
        <v>25</v>
      </c>
      <c r="T10" s="8"/>
    </row>
    <row r="11" spans="1:22" x14ac:dyDescent="0.25">
      <c r="A11" s="4">
        <f t="shared" si="0"/>
        <v>0</v>
      </c>
      <c r="B11" s="4">
        <f t="shared" si="1"/>
        <v>1982</v>
      </c>
      <c r="C11" s="4">
        <f t="shared" si="9"/>
        <v>2378.4</v>
      </c>
      <c r="D11" s="4">
        <f t="shared" si="2"/>
        <v>2854.08</v>
      </c>
      <c r="E11" s="16">
        <f t="shared" si="3"/>
        <v>61140480</v>
      </c>
      <c r="F11" s="10">
        <f t="shared" si="4"/>
        <v>30848</v>
      </c>
      <c r="G11" s="10">
        <f t="shared" si="5"/>
        <v>25707</v>
      </c>
      <c r="H11" s="10">
        <f t="shared" si="6"/>
        <v>21422</v>
      </c>
      <c r="I11" s="10" t="e">
        <f>#REF!</f>
        <v>#REF!</v>
      </c>
      <c r="J11" s="4" t="str">
        <f t="shared" si="7"/>
        <v>02.09.22</v>
      </c>
      <c r="O11">
        <v>0</v>
      </c>
      <c r="P11">
        <f t="shared" si="8"/>
        <v>0</v>
      </c>
      <c r="Q11">
        <v>1982</v>
      </c>
      <c r="R11" s="2">
        <v>61140480</v>
      </c>
      <c r="S11" s="8" t="s">
        <v>26</v>
      </c>
      <c r="T11" s="8">
        <v>2</v>
      </c>
    </row>
    <row r="12" spans="1:22" s="20" customFormat="1" x14ac:dyDescent="0.25">
      <c r="A12" s="18">
        <f t="shared" si="0"/>
        <v>0</v>
      </c>
      <c r="B12" s="18">
        <f t="shared" si="1"/>
        <v>1993</v>
      </c>
      <c r="C12" s="18">
        <f t="shared" si="9"/>
        <v>2391.6</v>
      </c>
      <c r="D12" s="18">
        <f t="shared" si="2"/>
        <v>2869.9199999999996</v>
      </c>
      <c r="E12" s="19">
        <f t="shared" si="3"/>
        <v>71855746</v>
      </c>
      <c r="F12" s="18">
        <f t="shared" si="4"/>
        <v>36054</v>
      </c>
      <c r="G12" s="18">
        <f t="shared" si="5"/>
        <v>30045</v>
      </c>
      <c r="H12" s="18">
        <f t="shared" si="6"/>
        <v>25038</v>
      </c>
      <c r="I12" s="18" t="e">
        <f>#REF!</f>
        <v>#REF!</v>
      </c>
      <c r="J12" s="18" t="str">
        <f t="shared" si="7"/>
        <v>21.03.22</v>
      </c>
      <c r="O12" s="20">
        <v>0</v>
      </c>
      <c r="P12" s="20">
        <f t="shared" si="8"/>
        <v>0</v>
      </c>
      <c r="Q12" s="20">
        <v>1993</v>
      </c>
      <c r="R12" s="21">
        <v>71855746</v>
      </c>
      <c r="S12" s="20" t="s">
        <v>27</v>
      </c>
      <c r="T12" s="20">
        <v>32</v>
      </c>
      <c r="V12" s="20" t="s">
        <v>33</v>
      </c>
    </row>
    <row r="13" spans="1:22" x14ac:dyDescent="0.25">
      <c r="A13" s="4">
        <f t="shared" si="0"/>
        <v>0</v>
      </c>
      <c r="B13" s="4">
        <f t="shared" si="1"/>
        <v>2005</v>
      </c>
      <c r="C13" s="4">
        <f t="shared" si="9"/>
        <v>2406</v>
      </c>
      <c r="D13" s="4">
        <f t="shared" si="2"/>
        <v>2887.2</v>
      </c>
      <c r="E13" s="16">
        <f t="shared" si="3"/>
        <v>75886019</v>
      </c>
      <c r="F13" s="15">
        <f t="shared" si="4"/>
        <v>37848</v>
      </c>
      <c r="G13" s="10">
        <f t="shared" si="5"/>
        <v>31540</v>
      </c>
      <c r="H13" s="10">
        <f t="shared" si="6"/>
        <v>26284</v>
      </c>
      <c r="I13" s="10" t="e">
        <f>#REF!</f>
        <v>#REF!</v>
      </c>
      <c r="J13" s="4" t="str">
        <f t="shared" si="7"/>
        <v>30.03.22</v>
      </c>
      <c r="O13">
        <v>0</v>
      </c>
      <c r="P13">
        <f t="shared" ref="P13" si="10">O13/1.2</f>
        <v>0</v>
      </c>
      <c r="Q13">
        <v>2005</v>
      </c>
      <c r="R13" s="2">
        <v>75886019</v>
      </c>
      <c r="S13" s="8" t="s">
        <v>28</v>
      </c>
      <c r="T13" s="8">
        <v>50</v>
      </c>
    </row>
    <row r="14" spans="1:22" x14ac:dyDescent="0.25">
      <c r="A14" s="4">
        <f t="shared" si="0"/>
        <v>0</v>
      </c>
      <c r="B14" s="4">
        <f t="shared" si="1"/>
        <v>2514.3200000000002</v>
      </c>
      <c r="C14" s="4">
        <f t="shared" si="9"/>
        <v>3017.1840000000002</v>
      </c>
      <c r="D14" s="4">
        <f t="shared" ref="D14:D22" si="11">C14*1.2</f>
        <v>3620.6208000000001</v>
      </c>
      <c r="E14" s="16">
        <f t="shared" ref="E14:E22" si="12">R14</f>
        <v>86581684</v>
      </c>
      <c r="F14" s="10">
        <f t="shared" ref="F14:F22" si="13">ROUND((E14/B14),0)</f>
        <v>34435</v>
      </c>
      <c r="G14" s="10">
        <f t="shared" ref="G14:G22" si="14">ROUND((E14/C14),0)</f>
        <v>28696</v>
      </c>
      <c r="H14" s="10">
        <f t="shared" ref="H14:H22" si="15">ROUND((E14/D14),0)</f>
        <v>23913</v>
      </c>
      <c r="I14" s="10" t="e">
        <f>#REF!</f>
        <v>#REF!</v>
      </c>
      <c r="J14" s="4" t="str">
        <f t="shared" ref="J14:J22" si="16">S14</f>
        <v>11.07.22</v>
      </c>
      <c r="O14">
        <v>0</v>
      </c>
      <c r="P14">
        <f t="shared" ref="P14:P22" si="17">O14/1.2</f>
        <v>0</v>
      </c>
      <c r="Q14">
        <v>2514.3200000000002</v>
      </c>
      <c r="R14" s="2">
        <v>86581684</v>
      </c>
      <c r="S14" s="8" t="s">
        <v>29</v>
      </c>
      <c r="T14" s="8">
        <v>11</v>
      </c>
    </row>
    <row r="15" spans="1:22" x14ac:dyDescent="0.25">
      <c r="A15" s="4">
        <f t="shared" ref="A15:A21" si="18">N15</f>
        <v>0</v>
      </c>
      <c r="B15" s="4">
        <f t="shared" ref="B15:B21" si="19">Q15</f>
        <v>1982</v>
      </c>
      <c r="C15" s="4">
        <f t="shared" ref="C15:C21" si="20">B15*1.2</f>
        <v>2378.4</v>
      </c>
      <c r="D15" s="4">
        <f t="shared" ref="D15:D21" si="21">C15*1.2</f>
        <v>2854.08</v>
      </c>
      <c r="E15" s="16">
        <f t="shared" ref="E15:E21" si="22">R15</f>
        <v>63415000</v>
      </c>
      <c r="F15" s="10">
        <f t="shared" ref="F15:F21" si="23">ROUND((E15/B15),0)</f>
        <v>31995</v>
      </c>
      <c r="G15" s="10">
        <f t="shared" ref="G15:G21" si="24">ROUND((E15/C15),0)</f>
        <v>26663</v>
      </c>
      <c r="H15" s="10">
        <f t="shared" ref="H15:H21" si="25">ROUND((E15/D15),0)</f>
        <v>22219</v>
      </c>
      <c r="I15" s="10" t="e">
        <f>#REF!</f>
        <v>#REF!</v>
      </c>
      <c r="J15" s="4" t="str">
        <f t="shared" ref="J15:J21" si="26">S15</f>
        <v>07.12.22</v>
      </c>
      <c r="O15">
        <v>0</v>
      </c>
      <c r="P15">
        <f t="shared" ref="P15:P21" si="27">O15/1.2</f>
        <v>0</v>
      </c>
      <c r="Q15">
        <v>1982</v>
      </c>
      <c r="R15" s="2">
        <v>63415000</v>
      </c>
      <c r="S15" s="8" t="s">
        <v>30</v>
      </c>
      <c r="T15" s="8">
        <v>6</v>
      </c>
    </row>
    <row r="16" spans="1:22" x14ac:dyDescent="0.25">
      <c r="A16" s="4">
        <f t="shared" si="18"/>
        <v>0</v>
      </c>
      <c r="B16" s="4">
        <f t="shared" si="19"/>
        <v>0</v>
      </c>
      <c r="C16" s="4">
        <f t="shared" si="20"/>
        <v>0</v>
      </c>
      <c r="D16" s="4">
        <f t="shared" si="21"/>
        <v>0</v>
      </c>
      <c r="E16" s="16">
        <f t="shared" si="22"/>
        <v>0</v>
      </c>
      <c r="F16" s="10" t="e">
        <f t="shared" si="23"/>
        <v>#DIV/0!</v>
      </c>
      <c r="G16" s="10" t="e">
        <f t="shared" si="24"/>
        <v>#DIV/0!</v>
      </c>
      <c r="H16" s="10" t="e">
        <f t="shared" si="25"/>
        <v>#DIV/0!</v>
      </c>
      <c r="I16" s="10" t="e">
        <f>#REF!</f>
        <v>#REF!</v>
      </c>
      <c r="J16" s="4">
        <f t="shared" si="26"/>
        <v>0</v>
      </c>
      <c r="O16">
        <v>0</v>
      </c>
      <c r="P16">
        <f t="shared" si="27"/>
        <v>0</v>
      </c>
      <c r="Q16">
        <f t="shared" ref="Q16:Q21" si="28">P16/1.2</f>
        <v>0</v>
      </c>
      <c r="R16" s="2">
        <v>0</v>
      </c>
      <c r="S16" s="8"/>
      <c r="T16" s="8"/>
    </row>
    <row r="17" spans="1:24" x14ac:dyDescent="0.25">
      <c r="A17" s="4">
        <f t="shared" si="18"/>
        <v>0</v>
      </c>
      <c r="B17" s="4">
        <f t="shared" si="19"/>
        <v>0</v>
      </c>
      <c r="C17" s="4">
        <f t="shared" si="20"/>
        <v>0</v>
      </c>
      <c r="D17" s="4">
        <f t="shared" si="21"/>
        <v>0</v>
      </c>
      <c r="E17" s="16">
        <f t="shared" si="22"/>
        <v>0</v>
      </c>
      <c r="F17" s="10" t="e">
        <f t="shared" si="23"/>
        <v>#DIV/0!</v>
      </c>
      <c r="G17" s="10" t="e">
        <f t="shared" si="24"/>
        <v>#DIV/0!</v>
      </c>
      <c r="H17" s="10" t="e">
        <f t="shared" si="25"/>
        <v>#DIV/0!</v>
      </c>
      <c r="I17" s="10" t="e">
        <f>#REF!</f>
        <v>#REF!</v>
      </c>
      <c r="J17" s="4">
        <f t="shared" si="26"/>
        <v>0</v>
      </c>
      <c r="O17">
        <v>0</v>
      </c>
      <c r="P17">
        <f t="shared" si="27"/>
        <v>0</v>
      </c>
      <c r="Q17">
        <f t="shared" si="28"/>
        <v>0</v>
      </c>
      <c r="R17" s="2">
        <v>0</v>
      </c>
      <c r="S17" s="8"/>
      <c r="T17" s="8"/>
    </row>
    <row r="18" spans="1:24" x14ac:dyDescent="0.25">
      <c r="A18" s="4">
        <f t="shared" si="18"/>
        <v>0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10" t="e">
        <f t="shared" si="23"/>
        <v>#DIV/0!</v>
      </c>
      <c r="G18" s="10" t="e">
        <f t="shared" si="24"/>
        <v>#DIV/0!</v>
      </c>
      <c r="H18" s="4" t="e">
        <f t="shared" si="25"/>
        <v>#DIV/0!</v>
      </c>
      <c r="I18" s="4" t="e">
        <f>#REF!</f>
        <v>#REF!</v>
      </c>
      <c r="J18" s="4">
        <f t="shared" si="26"/>
        <v>0</v>
      </c>
      <c r="O18">
        <v>0</v>
      </c>
      <c r="P18">
        <f t="shared" si="27"/>
        <v>0</v>
      </c>
      <c r="Q18">
        <f t="shared" si="28"/>
        <v>0</v>
      </c>
      <c r="R18" s="2">
        <v>0</v>
      </c>
      <c r="S18" s="8"/>
      <c r="T18" s="8"/>
    </row>
    <row r="19" spans="1:24" x14ac:dyDescent="0.25">
      <c r="A19" s="4">
        <f t="shared" si="18"/>
        <v>0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10" t="e">
        <f t="shared" si="23"/>
        <v>#DIV/0!</v>
      </c>
      <c r="G19" s="4" t="e">
        <f t="shared" si="24"/>
        <v>#DIV/0!</v>
      </c>
      <c r="H19" s="4" t="e">
        <f t="shared" si="25"/>
        <v>#DIV/0!</v>
      </c>
      <c r="I19" s="4" t="e">
        <f>#REF!</f>
        <v>#REF!</v>
      </c>
      <c r="J19" s="4">
        <f t="shared" si="26"/>
        <v>0</v>
      </c>
      <c r="O19">
        <v>0</v>
      </c>
      <c r="P19">
        <f t="shared" si="27"/>
        <v>0</v>
      </c>
      <c r="Q19">
        <f t="shared" si="28"/>
        <v>0</v>
      </c>
      <c r="R19" s="2">
        <v>0</v>
      </c>
      <c r="S19" s="8"/>
      <c r="T19" s="8"/>
    </row>
    <row r="20" spans="1:24" x14ac:dyDescent="0.25">
      <c r="A20" s="4">
        <f t="shared" si="18"/>
        <v>0</v>
      </c>
      <c r="B20" s="4">
        <f t="shared" si="19"/>
        <v>0</v>
      </c>
      <c r="C20" s="4">
        <f t="shared" si="20"/>
        <v>0</v>
      </c>
      <c r="D20" s="4">
        <f t="shared" si="21"/>
        <v>0</v>
      </c>
      <c r="E20" s="5">
        <f t="shared" si="22"/>
        <v>0</v>
      </c>
      <c r="F20" s="10" t="e">
        <f t="shared" si="23"/>
        <v>#DIV/0!</v>
      </c>
      <c r="G20" s="4" t="e">
        <f t="shared" si="24"/>
        <v>#DIV/0!</v>
      </c>
      <c r="H20" s="4" t="e">
        <f t="shared" si="25"/>
        <v>#DIV/0!</v>
      </c>
      <c r="I20" s="4" t="e">
        <f>#REF!</f>
        <v>#REF!</v>
      </c>
      <c r="J20" s="4">
        <f t="shared" si="26"/>
        <v>0</v>
      </c>
      <c r="O20">
        <v>0</v>
      </c>
      <c r="P20">
        <f t="shared" si="27"/>
        <v>0</v>
      </c>
      <c r="Q20">
        <f t="shared" si="28"/>
        <v>0</v>
      </c>
      <c r="R20" s="2">
        <v>0</v>
      </c>
      <c r="S20" s="8"/>
      <c r="T20" s="8"/>
    </row>
    <row r="21" spans="1:24" x14ac:dyDescent="0.25">
      <c r="A21" s="4">
        <f t="shared" si="18"/>
        <v>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10" t="e">
        <f t="shared" si="23"/>
        <v>#DIV/0!</v>
      </c>
      <c r="G21" s="4" t="e">
        <f t="shared" si="24"/>
        <v>#DIV/0!</v>
      </c>
      <c r="H21" s="4" t="e">
        <f t="shared" si="25"/>
        <v>#DIV/0!</v>
      </c>
      <c r="I21" s="4" t="e">
        <f>#REF!</f>
        <v>#REF!</v>
      </c>
      <c r="J21" s="4">
        <f t="shared" si="26"/>
        <v>0</v>
      </c>
      <c r="O21">
        <v>0</v>
      </c>
      <c r="P21">
        <f t="shared" si="27"/>
        <v>0</v>
      </c>
      <c r="Q21">
        <f t="shared" si="28"/>
        <v>0</v>
      </c>
      <c r="R21" s="2">
        <v>0</v>
      </c>
      <c r="S21" s="8"/>
      <c r="T21" s="8"/>
    </row>
    <row r="22" spans="1:24" x14ac:dyDescent="0.25">
      <c r="A22" s="4">
        <f t="shared" si="0"/>
        <v>0</v>
      </c>
      <c r="B22" s="4">
        <f t="shared" si="1"/>
        <v>0</v>
      </c>
      <c r="C22" s="4">
        <f t="shared" si="9"/>
        <v>0</v>
      </c>
      <c r="D22" s="4">
        <f t="shared" si="11"/>
        <v>0</v>
      </c>
      <c r="E22" s="5">
        <f t="shared" si="12"/>
        <v>0</v>
      </c>
      <c r="F22" s="10" t="e">
        <f t="shared" si="13"/>
        <v>#DIV/0!</v>
      </c>
      <c r="G22" s="4" t="e">
        <f t="shared" si="14"/>
        <v>#DIV/0!</v>
      </c>
      <c r="H22" s="4" t="e">
        <f t="shared" si="15"/>
        <v>#DIV/0!</v>
      </c>
      <c r="I22" s="4" t="e">
        <f>#REF!</f>
        <v>#REF!</v>
      </c>
      <c r="J22" s="4">
        <f t="shared" si="16"/>
        <v>0</v>
      </c>
      <c r="O22">
        <v>0</v>
      </c>
      <c r="P22">
        <f t="shared" si="17"/>
        <v>0</v>
      </c>
      <c r="Q22">
        <f t="shared" ref="Q22" si="29">P22/1.2</f>
        <v>0</v>
      </c>
      <c r="R22" s="2">
        <v>0</v>
      </c>
      <c r="S22" s="8"/>
      <c r="T22" s="8"/>
    </row>
    <row r="23" spans="1:24" x14ac:dyDescent="0.25">
      <c r="G23" t="s">
        <v>13</v>
      </c>
    </row>
    <row r="24" spans="1:24" x14ac:dyDescent="0.25">
      <c r="G24" t="s">
        <v>17</v>
      </c>
      <c r="H24">
        <v>1956</v>
      </c>
    </row>
    <row r="25" spans="1:24" x14ac:dyDescent="0.25">
      <c r="G25" t="s">
        <v>18</v>
      </c>
      <c r="H25">
        <v>26</v>
      </c>
      <c r="J25" t="s">
        <v>20</v>
      </c>
      <c r="N25">
        <v>2</v>
      </c>
    </row>
    <row r="26" spans="1:24" x14ac:dyDescent="0.25">
      <c r="G26" t="s">
        <v>19</v>
      </c>
      <c r="H26">
        <f>H25+H24</f>
        <v>1982</v>
      </c>
    </row>
    <row r="27" spans="1:24" x14ac:dyDescent="0.25">
      <c r="G27" t="s">
        <v>14</v>
      </c>
      <c r="H27">
        <v>2379</v>
      </c>
      <c r="I27">
        <f>221.04*10.764</f>
        <v>2379.2745599999998</v>
      </c>
      <c r="O27" t="s">
        <v>23</v>
      </c>
      <c r="P27">
        <v>1863</v>
      </c>
    </row>
    <row r="28" spans="1:24" x14ac:dyDescent="0.25">
      <c r="G28" t="s">
        <v>15</v>
      </c>
      <c r="H28">
        <v>41000</v>
      </c>
    </row>
    <row r="29" spans="1:24" x14ac:dyDescent="0.25">
      <c r="G29" t="s">
        <v>16</v>
      </c>
      <c r="H29">
        <f>H28*H26</f>
        <v>81262000</v>
      </c>
    </row>
    <row r="30" spans="1:24" x14ac:dyDescent="0.25">
      <c r="G30" s="6" t="s">
        <v>31</v>
      </c>
      <c r="H30" s="6">
        <f>2*1500000</f>
        <v>3000000</v>
      </c>
    </row>
    <row r="31" spans="1:24" x14ac:dyDescent="0.25">
      <c r="H31">
        <f>H30+H29</f>
        <v>84262000</v>
      </c>
    </row>
    <row r="32" spans="1:24" x14ac:dyDescent="0.25">
      <c r="P32" s="11"/>
      <c r="Q32" s="11"/>
      <c r="R32" s="13"/>
      <c r="S32" s="17"/>
      <c r="T32" s="11"/>
      <c r="U32" s="11"/>
      <c r="V32" s="11"/>
      <c r="W32" s="11"/>
      <c r="X32" s="11"/>
    </row>
    <row r="33" spans="7:24" x14ac:dyDescent="0.25">
      <c r="G33" t="s">
        <v>21</v>
      </c>
      <c r="P33" s="11"/>
      <c r="Q33" s="14"/>
      <c r="R33" s="14"/>
      <c r="T33" s="14"/>
      <c r="U33" s="14"/>
      <c r="V33" s="11"/>
      <c r="W33" s="11"/>
      <c r="X33" s="11"/>
    </row>
    <row r="34" spans="7:24" x14ac:dyDescent="0.25">
      <c r="G34" t="s">
        <v>22</v>
      </c>
      <c r="P34" s="11"/>
      <c r="Q34" s="11"/>
      <c r="R34" s="11"/>
      <c r="T34" s="11"/>
      <c r="U34" s="11"/>
      <c r="V34" s="11"/>
      <c r="W34" s="11"/>
      <c r="X34" s="11"/>
    </row>
    <row r="35" spans="7:24" x14ac:dyDescent="0.25">
      <c r="G35" t="s">
        <v>24</v>
      </c>
      <c r="P35" s="11"/>
      <c r="Q35" s="11"/>
      <c r="R35" s="11"/>
      <c r="T35" s="11"/>
      <c r="U35" s="11"/>
      <c r="V35" s="11"/>
      <c r="W35" s="11"/>
      <c r="X35" s="11"/>
    </row>
    <row r="36" spans="7:24" x14ac:dyDescent="0.25">
      <c r="P36" s="11"/>
      <c r="Q36" s="11"/>
      <c r="R36" s="12"/>
      <c r="T36" s="12"/>
      <c r="U36" s="12"/>
      <c r="V36" s="11"/>
      <c r="W36" s="11"/>
      <c r="X36" s="11"/>
    </row>
    <row r="37" spans="7:24" x14ac:dyDescent="0.25">
      <c r="P37" s="11"/>
      <c r="Q37" s="11"/>
      <c r="R37" s="11"/>
      <c r="T37" s="11"/>
      <c r="U37" s="11"/>
      <c r="V37" s="11"/>
      <c r="W37" s="11"/>
      <c r="X37" s="11"/>
    </row>
    <row r="38" spans="7:24" x14ac:dyDescent="0.25">
      <c r="P38" s="11"/>
      <c r="Q38" s="11"/>
      <c r="R38" s="11"/>
      <c r="T38" s="11"/>
      <c r="U38" s="11"/>
      <c r="V38" s="11"/>
      <c r="W38" s="11"/>
      <c r="X38" s="11"/>
    </row>
    <row r="39" spans="7:24" x14ac:dyDescent="0.25">
      <c r="P39" s="11"/>
      <c r="Q39" s="11"/>
      <c r="R39" s="11"/>
      <c r="T39" s="11"/>
      <c r="U39" s="11"/>
      <c r="V39" s="11"/>
      <c r="W39" s="11"/>
      <c r="X39" s="11"/>
    </row>
    <row r="40" spans="7:24" x14ac:dyDescent="0.25">
      <c r="P40" s="11"/>
      <c r="Q40" s="11"/>
      <c r="R40" s="11"/>
      <c r="S40" s="6"/>
      <c r="T40" s="11"/>
      <c r="U40" s="11"/>
      <c r="V40" s="11"/>
      <c r="W40" s="11"/>
      <c r="X40" s="11"/>
    </row>
    <row r="41" spans="7:24" x14ac:dyDescent="0.25">
      <c r="P41" s="11"/>
      <c r="Q41" s="11"/>
      <c r="R41" s="11"/>
      <c r="S41" s="6"/>
      <c r="T41" s="11"/>
      <c r="U41" s="11"/>
      <c r="V41" s="11"/>
      <c r="W41" s="11"/>
      <c r="X41" s="11"/>
    </row>
    <row r="42" spans="7:24" x14ac:dyDescent="0.25">
      <c r="Q42" s="11"/>
      <c r="R42" s="11"/>
    </row>
    <row r="43" spans="7:24" x14ac:dyDescent="0.25">
      <c r="Q43" s="11"/>
      <c r="R43" s="11"/>
      <c r="T43" s="6"/>
    </row>
    <row r="44" spans="7:24" x14ac:dyDescent="0.25">
      <c r="P44" s="11"/>
      <c r="Q44" s="11"/>
      <c r="R44" s="11"/>
      <c r="S44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7A85E-A8C2-4022-96E0-BF47AB63ADF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1A0D5-B6F2-4932-827B-4FBC0A38E79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2023-11-09T09:33:57Z</dcterms:modified>
</cp:coreProperties>
</file>