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arish Choudhary\"/>
    </mc:Choice>
  </mc:AlternateContent>
  <xr:revisionPtr revIDLastSave="0" documentId="13_ncr:1_{666DC174-F355-4BC9-8A2F-5B48F3931891}" xr6:coauthVersionLast="36" xr6:coauthVersionMax="36" xr10:uidLastSave="{00000000-0000-0000-0000-000000000000}"/>
  <bookViews>
    <workbookView xWindow="0" yWindow="0" windowWidth="1401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H20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<sst xmlns="http://schemas.openxmlformats.org/spreadsheetml/2006/main" count="35" uniqueCount="26">
  <si>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</si>
  <si>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</si>
  <si>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</si>
  <si>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</si>
  <si>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</si>
  <si>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</si>
  <si>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</si>
  <si>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</si>
  <si>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</si>
  <si>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</si>
  <si>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</si>
  <si>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</si>
  <si>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</si>
  <si>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905, 9th Floor, Building No 2, Asteria B, Courtyard, Off Galaxyo Company &amp; Pokharan Road, thane west</t>
  </si>
  <si>
    <t>rera ca</t>
  </si>
  <si>
    <t>service area</t>
  </si>
  <si>
    <t>rate</t>
  </si>
  <si>
    <t>fmv</t>
  </si>
  <si>
    <t>agreement  - 10.8.23 - 1,83, 37,236</t>
  </si>
  <si>
    <t>asteria</t>
  </si>
  <si>
    <t>24.02.23</t>
  </si>
  <si>
    <t>09.03.23</t>
  </si>
  <si>
    <t>27.03.23</t>
  </si>
  <si>
    <t>23.03.23</t>
  </si>
  <si>
    <t>ls - 1.93 cr</t>
  </si>
  <si>
    <t>under cons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</si>
</sst>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506597</xdr:colOff>
      <xdr:row>35</xdr:row>
      <xdr:rowOff>181867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E3AEC1-4790-4D53-BD53-13131EBF1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98597" cy="63921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3D8A2-A62E-4FEB-9F05-1C93A7829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A4842-AAAD-4D5A-888C-1FFFCD289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535176</xdr:colOff>
      <xdr:row>38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26D4A-E828-40B1-956E-0FF411A0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27176" cy="6144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1787</xdr:colOff>
      <xdr:row>32</xdr:row>
      <xdr:rowOff>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FFC7D-7B61-400E-8577-A2A9F351A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03387" cy="59063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449439</xdr:colOff>
      <xdr:row>35</xdr:row>
      <xdr:rowOff>10384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0617C8-D721-475D-882E-8CCE6434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41439" cy="6154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449439</xdr:colOff>
      <xdr:row>38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FED7EC-F809-4103-BECF-DC83B04A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641439" cy="6020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554229</xdr:colOff>
      <xdr:row>31</xdr:row>
      <xdr:rowOff>143719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75FB0-3174-42F5-B218-957CCA0E0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746229" cy="60492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297018</xdr:colOff>
      <xdr:row>32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EE3C3-7955-4DA1-AFB6-70BAAF5C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489018" cy="59920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828C9-8C2B-41A4-BBCD-EDBCA06A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5B0DC1-2A59-487A-8371-FBB65230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19" sqref="D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7.85546875" customWidth="1"/>
    <col min="18" max="18" width="16" customWidth="1"/>
    <col min="19" max="19" width="11.855468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830</v>
      </c>
      <c r="C2" s="4">
        <f>B2*1.2</f>
        <v>996</v>
      </c>
      <c r="D2" s="4">
        <f t="shared" ref="D2:D13" si="2">C2*1.2</f>
        <v>1195.2</v>
      </c>
      <c r="E2" s="5">
        <f t="shared" ref="E2:E13" si="3">R2</f>
        <v>18900000</v>
      </c>
      <c r="F2" s="15">
        <f t="shared" ref="F2:F13" si="4">ROUND((E2/B2),0)</f>
        <v>22771</v>
      </c>
      <c r="G2" s="10">
        <f t="shared" ref="G2:G13" si="5">ROUND((E2/C2),0)</f>
        <v>18976</v>
      </c>
      <c r="H2" s="10">
        <f t="shared" ref="H2:H13" si="6">ROUND((E2/D2),0)</f>
        <v>15813</v>
      </c>
      <c r="I2" s="4" t="e">
        <f>#REF!</f>
        <v>#REF!</v>
      </c>
      <c r="J2" s="4" t="str">
        <f t="shared" ref="J2:J13" si="7">S2</f>
        <v>asteria</v>
      </c>
      <c r="O2">
        <v>0</v>
      </c>
      <c r="P2">
        <f t="shared" ref="P2:P12" si="8">O2/1.2</f>
        <v>0</v>
      </c>
      <c r="Q2">
        <v>830</v>
      </c>
      <c r="R2" s="2">
        <v>18900000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830</v>
      </c>
      <c r="C3" s="4">
        <f t="shared" ref="C3:C15" si="9">B3*1.2</f>
        <v>996</v>
      </c>
      <c r="D3" s="4">
        <f t="shared" si="2"/>
        <v>1195.2</v>
      </c>
      <c r="E3" s="5">
        <f t="shared" si="3"/>
        <v>19700000</v>
      </c>
      <c r="F3" s="10">
        <f t="shared" si="4"/>
        <v>23735</v>
      </c>
      <c r="G3" s="10">
        <f t="shared" si="5"/>
        <v>19779</v>
      </c>
      <c r="H3" s="10">
        <f t="shared" si="6"/>
        <v>16483</v>
      </c>
      <c r="I3" s="4" t="e">
        <f>#REF!</f>
        <v>#REF!</v>
      </c>
      <c r="J3" s="4" t="str">
        <f t="shared" si="7"/>
        <v>asteria</v>
      </c>
      <c r="O3">
        <v>0</v>
      </c>
      <c r="P3">
        <f t="shared" si="8"/>
        <v>0</v>
      </c>
      <c r="Q3">
        <v>830</v>
      </c>
      <c r="R3" s="2">
        <v>19700000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830</v>
      </c>
      <c r="C4" s="4">
        <f t="shared" si="9"/>
        <v>996</v>
      </c>
      <c r="D4" s="4">
        <f t="shared" si="2"/>
        <v>1195.2</v>
      </c>
      <c r="E4" s="5">
        <f t="shared" si="3"/>
        <v>17000000</v>
      </c>
      <c r="F4" s="10">
        <f t="shared" si="4"/>
        <v>20482</v>
      </c>
      <c r="G4" s="10">
        <f t="shared" si="5"/>
        <v>17068</v>
      </c>
      <c r="H4" s="10">
        <f t="shared" si="6"/>
        <v>14224</v>
      </c>
      <c r="I4" s="4" t="e">
        <f>#REF!</f>
        <v>#REF!</v>
      </c>
      <c r="J4" s="4" t="str">
        <f t="shared" si="7"/>
        <v>asteria</v>
      </c>
      <c r="O4">
        <v>0</v>
      </c>
      <c r="P4">
        <f t="shared" si="8"/>
        <v>0</v>
      </c>
      <c r="Q4">
        <v>830</v>
      </c>
      <c r="R4" s="2">
        <v>17000000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830</v>
      </c>
      <c r="C5" s="4">
        <f t="shared" si="9"/>
        <v>996</v>
      </c>
      <c r="D5" s="4">
        <f t="shared" si="2"/>
        <v>1195.2</v>
      </c>
      <c r="E5" s="5">
        <f t="shared" si="3"/>
        <v>19300000</v>
      </c>
      <c r="F5" s="15">
        <f t="shared" si="4"/>
        <v>23253</v>
      </c>
      <c r="G5" s="10">
        <f t="shared" si="5"/>
        <v>19378</v>
      </c>
      <c r="H5" s="10">
        <f t="shared" si="6"/>
        <v>16148</v>
      </c>
      <c r="I5" s="4" t="e">
        <f>#REF!</f>
        <v>#REF!</v>
      </c>
      <c r="J5" s="4" t="str">
        <f t="shared" si="7"/>
        <v>asteria</v>
      </c>
      <c r="O5">
        <v>0</v>
      </c>
      <c r="P5">
        <f t="shared" si="8"/>
        <v>0</v>
      </c>
      <c r="Q5">
        <v>830</v>
      </c>
      <c r="R5" s="2">
        <v>19300000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830</v>
      </c>
      <c r="C6" s="4">
        <f t="shared" si="9"/>
        <v>996</v>
      </c>
      <c r="D6" s="4">
        <f t="shared" si="2"/>
        <v>1195.2</v>
      </c>
      <c r="E6" s="5">
        <f t="shared" si="3"/>
        <v>19100000</v>
      </c>
      <c r="F6" s="15">
        <f t="shared" si="4"/>
        <v>23012</v>
      </c>
      <c r="G6" s="10">
        <f t="shared" si="5"/>
        <v>19177</v>
      </c>
      <c r="H6" s="10">
        <f t="shared" si="6"/>
        <v>15981</v>
      </c>
      <c r="I6" s="4" t="e">
        <f>#REF!</f>
        <v>#REF!</v>
      </c>
      <c r="J6" s="4" t="str">
        <f t="shared" si="7"/>
        <v>asteria</v>
      </c>
      <c r="O6">
        <v>0</v>
      </c>
      <c r="P6">
        <f t="shared" si="8"/>
        <v>0</v>
      </c>
      <c r="Q6">
        <v>830</v>
      </c>
      <c r="R6" s="2">
        <v>19100000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830</v>
      </c>
      <c r="C7" s="4">
        <f t="shared" si="9"/>
        <v>996</v>
      </c>
      <c r="D7" s="4">
        <f t="shared" si="2"/>
        <v>1195.2</v>
      </c>
      <c r="E7" s="5">
        <f t="shared" si="3"/>
        <v>19900000</v>
      </c>
      <c r="F7" s="10">
        <f t="shared" si="4"/>
        <v>23976</v>
      </c>
      <c r="G7" s="10">
        <f t="shared" si="5"/>
        <v>19980</v>
      </c>
      <c r="H7" s="10">
        <f t="shared" si="6"/>
        <v>16650</v>
      </c>
      <c r="I7" s="4" t="e">
        <f>#REF!</f>
        <v>#REF!</v>
      </c>
      <c r="J7" s="4" t="str">
        <f t="shared" si="7"/>
        <v>asteria</v>
      </c>
      <c r="O7">
        <v>0</v>
      </c>
      <c r="P7">
        <f t="shared" si="8"/>
        <v>0</v>
      </c>
      <c r="Q7">
        <v>830</v>
      </c>
      <c r="R7" s="2">
        <v>19900000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830</v>
      </c>
      <c r="C8" s="4">
        <f t="shared" si="9"/>
        <v>996</v>
      </c>
      <c r="D8" s="4">
        <f t="shared" si="2"/>
        <v>1195.2</v>
      </c>
      <c r="E8" s="5">
        <f t="shared" si="3"/>
        <v>19500000</v>
      </c>
      <c r="F8" s="10">
        <f t="shared" si="4"/>
        <v>23494</v>
      </c>
      <c r="G8" s="10">
        <f t="shared" si="5"/>
        <v>19578</v>
      </c>
      <c r="H8" s="10">
        <f t="shared" si="6"/>
        <v>16315</v>
      </c>
      <c r="I8" s="4" t="e">
        <f>#REF!</f>
        <v>#REF!</v>
      </c>
      <c r="J8" s="4" t="str">
        <f t="shared" si="7"/>
        <v>asteria</v>
      </c>
      <c r="O8">
        <v>0</v>
      </c>
      <c r="P8">
        <f t="shared" si="8"/>
        <v>0</v>
      </c>
      <c r="Q8">
        <v>830</v>
      </c>
      <c r="R8" s="2">
        <v>19500000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830</v>
      </c>
      <c r="C9" s="4">
        <f t="shared" si="9"/>
        <v>996</v>
      </c>
      <c r="D9" s="4">
        <f t="shared" si="2"/>
        <v>1195.2</v>
      </c>
      <c r="E9" s="5">
        <f t="shared" si="3"/>
        <v>19155598</v>
      </c>
      <c r="F9" s="10">
        <f t="shared" si="4"/>
        <v>23079</v>
      </c>
      <c r="G9" s="10">
        <f t="shared" si="5"/>
        <v>19233</v>
      </c>
      <c r="H9" s="10">
        <f t="shared" si="6"/>
        <v>16027</v>
      </c>
      <c r="I9" s="4" t="e">
        <f>#REF!</f>
        <v>#REF!</v>
      </c>
      <c r="J9" s="4" t="str">
        <f t="shared" si="7"/>
        <v>24.02.23</v>
      </c>
      <c r="O9">
        <v>0</v>
      </c>
      <c r="P9">
        <f t="shared" si="8"/>
        <v>0</v>
      </c>
      <c r="Q9">
        <v>830</v>
      </c>
      <c r="R9" s="2">
        <v>19155598</v>
      </c>
      <c r="S9" s="8" t="s">
        <v>20</v>
      </c>
      <c r="T9" s="8">
        <v>25</v>
      </c>
    </row>
    <row r="10" spans="1:20" x14ac:dyDescent="0.25">
      <c r="A10" s="4">
        <f t="shared" si="0"/>
        <v>0</v>
      </c>
      <c r="B10" s="4">
        <f t="shared" si="1"/>
        <v>830</v>
      </c>
      <c r="C10" s="4">
        <f t="shared" si="9"/>
        <v>996</v>
      </c>
      <c r="D10" s="4">
        <f t="shared" si="2"/>
        <v>1195.2</v>
      </c>
      <c r="E10" s="5">
        <f t="shared" si="3"/>
        <v>17981864</v>
      </c>
      <c r="F10" s="15">
        <f t="shared" si="4"/>
        <v>21665</v>
      </c>
      <c r="G10" s="10">
        <f t="shared" si="5"/>
        <v>18054</v>
      </c>
      <c r="H10" s="10">
        <f t="shared" si="6"/>
        <v>15045</v>
      </c>
      <c r="I10" s="4" t="e">
        <f>#REF!</f>
        <v>#REF!</v>
      </c>
      <c r="J10" s="4" t="str">
        <f t="shared" si="7"/>
        <v>09.03.23</v>
      </c>
      <c r="O10">
        <v>0</v>
      </c>
      <c r="P10">
        <f t="shared" si="8"/>
        <v>0</v>
      </c>
      <c r="Q10">
        <v>830</v>
      </c>
      <c r="R10" s="2">
        <v>17981864</v>
      </c>
      <c r="S10" s="8" t="s">
        <v>21</v>
      </c>
      <c r="T10" s="8">
        <v>4</v>
      </c>
    </row>
    <row r="11" spans="1:20" x14ac:dyDescent="0.25">
      <c r="A11" s="4">
        <f t="shared" si="0"/>
        <v>0</v>
      </c>
      <c r="B11" s="4">
        <f t="shared" si="1"/>
        <v>830</v>
      </c>
      <c r="C11" s="4">
        <f t="shared" si="9"/>
        <v>996</v>
      </c>
      <c r="D11" s="4">
        <f t="shared" si="2"/>
        <v>1195.2</v>
      </c>
      <c r="E11" s="5">
        <f t="shared" si="3"/>
        <v>16667030</v>
      </c>
      <c r="F11" s="10">
        <f t="shared" si="4"/>
        <v>20081</v>
      </c>
      <c r="G11" s="10">
        <f t="shared" si="5"/>
        <v>16734</v>
      </c>
      <c r="H11" s="10">
        <f t="shared" si="6"/>
        <v>13945</v>
      </c>
      <c r="I11" s="4" t="e">
        <f>#REF!</f>
        <v>#REF!</v>
      </c>
      <c r="J11" s="4" t="str">
        <f t="shared" si="7"/>
        <v>27.03.23</v>
      </c>
      <c r="O11">
        <v>0</v>
      </c>
      <c r="P11">
        <f t="shared" si="8"/>
        <v>0</v>
      </c>
      <c r="Q11">
        <v>830</v>
      </c>
      <c r="R11" s="2">
        <v>16667030</v>
      </c>
      <c r="S11" s="8" t="s">
        <v>22</v>
      </c>
      <c r="T11" s="8">
        <v>19</v>
      </c>
    </row>
    <row r="12" spans="1:20" x14ac:dyDescent="0.25">
      <c r="A12" s="4">
        <f t="shared" si="0"/>
        <v>0</v>
      </c>
      <c r="B12" s="4">
        <f t="shared" si="1"/>
        <v>830</v>
      </c>
      <c r="C12" s="4">
        <f t="shared" si="9"/>
        <v>996</v>
      </c>
      <c r="D12" s="4">
        <f t="shared" si="2"/>
        <v>1195.2</v>
      </c>
      <c r="E12" s="5">
        <f t="shared" si="3"/>
        <v>18052938</v>
      </c>
      <c r="F12" s="15">
        <f t="shared" si="4"/>
        <v>21751</v>
      </c>
      <c r="G12" s="10">
        <f t="shared" si="5"/>
        <v>18125</v>
      </c>
      <c r="H12" s="10">
        <f t="shared" si="6"/>
        <v>15105</v>
      </c>
      <c r="I12" s="4" t="e">
        <f>#REF!</f>
        <v>#REF!</v>
      </c>
      <c r="J12" s="4" t="str">
        <f t="shared" si="7"/>
        <v>23.03.23</v>
      </c>
      <c r="O12">
        <v>0</v>
      </c>
      <c r="P12">
        <f t="shared" si="8"/>
        <v>0</v>
      </c>
      <c r="Q12">
        <v>830</v>
      </c>
      <c r="R12" s="2">
        <v>18052938</v>
      </c>
      <c r="S12" s="8" t="s">
        <v>23</v>
      </c>
      <c r="T12" s="8">
        <v>5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765</v>
      </c>
    </row>
    <row r="19" spans="7:24" x14ac:dyDescent="0.25">
      <c r="G19" t="s">
        <v>15</v>
      </c>
      <c r="H19">
        <v>65</v>
      </c>
    </row>
    <row r="20" spans="7:24" x14ac:dyDescent="0.25">
      <c r="H20">
        <f>H19+H18</f>
        <v>830</v>
      </c>
    </row>
    <row r="21" spans="7:24" x14ac:dyDescent="0.25">
      <c r="G21" t="s">
        <v>16</v>
      </c>
      <c r="H21">
        <v>22700</v>
      </c>
    </row>
    <row r="22" spans="7:24" x14ac:dyDescent="0.25">
      <c r="G22" s="6" t="s">
        <v>17</v>
      </c>
      <c r="H22" s="6">
        <f>H21*H20</f>
        <v>18841000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2023-11-09T06:06:07Z</dcterms:modified>
</cp:coreProperties>
</file>