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755" tabRatio="932" activeTab="3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 4" sheetId="37" r:id="rId8"/>
    <sheet name="Sheet 5" sheetId="39" r:id="rId9"/>
    <sheet name="Measurement" sheetId="38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" i="38"/>
  <c r="G20" l="1"/>
  <c r="G12"/>
  <c r="G13"/>
  <c r="G14"/>
  <c r="G15"/>
  <c r="G16"/>
  <c r="G17"/>
  <c r="G18"/>
  <c r="G11"/>
  <c r="Q8" i="4"/>
  <c r="B8" s="1"/>
  <c r="C8" s="1"/>
  <c r="P8"/>
  <c r="J8"/>
  <c r="I8"/>
  <c r="E8"/>
  <c r="A8"/>
  <c r="P7"/>
  <c r="Q7" s="1"/>
  <c r="B7" s="1"/>
  <c r="J7"/>
  <c r="I7"/>
  <c r="E7"/>
  <c r="A7"/>
  <c r="B6"/>
  <c r="C6" s="1"/>
  <c r="P6"/>
  <c r="J6"/>
  <c r="I6"/>
  <c r="E6"/>
  <c r="A6"/>
  <c r="Q5"/>
  <c r="B5" s="1"/>
  <c r="J5"/>
  <c r="I5"/>
  <c r="E5"/>
  <c r="A5"/>
  <c r="Q4"/>
  <c r="B4" s="1"/>
  <c r="J4"/>
  <c r="I4"/>
  <c r="E4"/>
  <c r="A4"/>
  <c r="B3"/>
  <c r="P3"/>
  <c r="J3"/>
  <c r="I3"/>
  <c r="E3"/>
  <c r="A3"/>
  <c r="B2"/>
  <c r="P2"/>
  <c r="J2"/>
  <c r="I2"/>
  <c r="E2"/>
  <c r="A2"/>
  <c r="Q9"/>
  <c r="B9" s="1"/>
  <c r="C9" s="1"/>
  <c r="D9" s="1"/>
  <c r="P9"/>
  <c r="J9"/>
  <c r="I9"/>
  <c r="E9"/>
  <c r="F9" s="1"/>
  <c r="A9"/>
  <c r="F6" l="1"/>
  <c r="G19" i="38"/>
  <c r="G6" i="4"/>
  <c r="D6"/>
  <c r="H6" s="1"/>
  <c r="C3"/>
  <c r="F3"/>
  <c r="C5"/>
  <c r="F5"/>
  <c r="C7"/>
  <c r="F7"/>
  <c r="F8"/>
  <c r="C2"/>
  <c r="F2"/>
  <c r="F4"/>
  <c r="C4"/>
  <c r="D8"/>
  <c r="H8" s="1"/>
  <c r="G8"/>
  <c r="H9"/>
  <c r="G9"/>
  <c r="P15"/>
  <c r="Q15" s="1"/>
  <c r="B15" s="1"/>
  <c r="J15"/>
  <c r="I15"/>
  <c r="E15"/>
  <c r="A15"/>
  <c r="P14"/>
  <c r="Q14" s="1"/>
  <c r="B14" s="1"/>
  <c r="J14"/>
  <c r="I14"/>
  <c r="E14"/>
  <c r="A14"/>
  <c r="P13"/>
  <c r="Q13" s="1"/>
  <c r="B13" s="1"/>
  <c r="J13"/>
  <c r="I13"/>
  <c r="E13"/>
  <c r="A13"/>
  <c r="P12"/>
  <c r="Q12" s="1"/>
  <c r="B12" s="1"/>
  <c r="J12"/>
  <c r="I12"/>
  <c r="E12"/>
  <c r="A12"/>
  <c r="P11"/>
  <c r="Q11" s="1"/>
  <c r="B11" s="1"/>
  <c r="J11"/>
  <c r="I11"/>
  <c r="E11"/>
  <c r="A11"/>
  <c r="P10"/>
  <c r="Q10" s="1"/>
  <c r="B10" s="1"/>
  <c r="J10"/>
  <c r="I10"/>
  <c r="E10"/>
  <c r="A10"/>
  <c r="N8" i="24"/>
  <c r="N7"/>
  <c r="N6"/>
  <c r="N5"/>
  <c r="D5" i="4" l="1"/>
  <c r="H5" s="1"/>
  <c r="G5"/>
  <c r="G2"/>
  <c r="D2"/>
  <c r="H2" s="1"/>
  <c r="D7"/>
  <c r="H7" s="1"/>
  <c r="G7"/>
  <c r="D3"/>
  <c r="H3" s="1"/>
  <c r="G3"/>
  <c r="G4"/>
  <c r="D4"/>
  <c r="H4" s="1"/>
  <c r="F12"/>
  <c r="C12"/>
  <c r="F11"/>
  <c r="C11"/>
  <c r="F15"/>
  <c r="C15"/>
  <c r="F10"/>
  <c r="C10"/>
  <c r="F14"/>
  <c r="C14"/>
  <c r="F13"/>
  <c r="C13"/>
  <c r="I23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G14" i="4" l="1"/>
  <c r="D14"/>
  <c r="H14" s="1"/>
  <c r="D15"/>
  <c r="H15" s="1"/>
  <c r="G15"/>
  <c r="G12"/>
  <c r="D12"/>
  <c r="H12" s="1"/>
  <c r="D13"/>
  <c r="H13" s="1"/>
  <c r="G13"/>
  <c r="D10"/>
  <c r="H10" s="1"/>
  <c r="G10"/>
  <c r="D11"/>
  <c r="H11" s="1"/>
  <c r="G11"/>
  <c r="D9" i="25"/>
  <c r="C10" s="1"/>
  <c r="E10" s="1"/>
  <c r="C17" s="1"/>
  <c r="E5"/>
  <c r="P19" i="4" l="1"/>
  <c r="Q19" s="1"/>
  <c r="D23" i="23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G29"/>
  <c r="F29"/>
  <c r="H29" s="1"/>
  <c r="E29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6"/>
  <c r="C14"/>
  <c r="C10" l="1"/>
  <c r="C11" s="1"/>
  <c r="C12" s="1"/>
  <c r="C13" s="1"/>
  <c r="C16" s="1"/>
  <c r="C19" s="1"/>
  <c r="C20" l="1"/>
  <c r="C25"/>
  <c r="C21"/>
  <c r="B20" l="1"/>
  <c r="J19" i="4"/>
  <c r="I19"/>
  <c r="E19"/>
  <c r="A19"/>
  <c r="P18"/>
  <c r="Q18" s="1"/>
  <c r="J18"/>
  <c r="I18"/>
  <c r="E18"/>
  <c r="A18"/>
  <c r="P17"/>
  <c r="Q17" s="1"/>
  <c r="J17"/>
  <c r="I17"/>
  <c r="E17"/>
  <c r="A17"/>
  <c r="B18" l="1"/>
  <c r="B17"/>
  <c r="B19"/>
  <c r="C19" l="1"/>
  <c r="G19" s="1"/>
  <c r="F19"/>
  <c r="C18"/>
  <c r="G18" s="1"/>
  <c r="F18"/>
  <c r="C17"/>
  <c r="G17" s="1"/>
  <c r="F17"/>
  <c r="D19"/>
  <c r="H19" s="1"/>
  <c r="D17"/>
  <c r="H17" s="1"/>
  <c r="D18" l="1"/>
  <c r="H18" s="1"/>
</calcChain>
</file>

<file path=xl/sharedStrings.xml><?xml version="1.0" encoding="utf-8"?>
<sst xmlns="http://schemas.openxmlformats.org/spreadsheetml/2006/main" count="138" uniqueCount="104">
  <si>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</si>
  <si>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</si>
  <si>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</si>
  <si>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</si>
  <si>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</si>
  <si>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</si>
  <si>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</si>
  <si>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</si>
  <si>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</si>
  <si>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</si>
  <si>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</si>
  <si>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</si>
  <si>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</si>
  <si>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</si>
  <si>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</si>
  <si>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</si>
  <si>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</si>
  <si>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</si>
  <si>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</si>
  <si>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</si>
  <si>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</si>
  <si>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</si>
  <si>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</si>
  <si>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</si>
  <si>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</si>
  <si>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</si>
  <si>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</si>
  <si>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</si>
  <si>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</si>
  <si>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</si>
  <si>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</si>
  <si>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</si>
  <si>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</si>
  <si>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</si>
  <si>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</si>
  <si>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</si>
  <si>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</si>
  <si>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</si>
  <si>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</si>
  <si>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</si>
  <si>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</si>
  <si>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</si>
  <si>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</si>
  <si>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</si>
  <si>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</si>
  <si>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</si>
  <si>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</si>
  <si>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</si>
  <si>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</si>
  <si>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</si>
  <si>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</si>
  <si>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</si>
  <si>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</si>
  <si>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</si>
  <si>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</si>
  <si>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</si>
  <si>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</si>
  <si>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</si>
  <si>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</si>
  <si>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</si>
  <si>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</si>
  <si>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</si>
  <si>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</si>
  <si>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</si>
  <si>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</si>
  <si>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</si>
  <si>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</si>
  <si>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</si>
  <si>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</si>
  <si>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</si>
  <si>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</si>
  <si>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</si>
  <si>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</si>
  <si>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</si>
  <si>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</si>
  <si>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</si>
  <si>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</si>
  <si>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</si>
  <si>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</si>
  <si>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</si>
  <si>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</si>
  <si>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</si>
  <si>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</si>
  <si>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</si>
  <si>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</si>
  <si>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</si>
  <si>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</si>
  <si>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</si>
  <si>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</si>
  <si>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</si>
  <si>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</si>
  <si>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</si>
  <si>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</si>
  <si>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</si>
  <si>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</si>
  <si>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</si>
  <si>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</si>
  <si>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</si>
  <si>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>Hall</t>
  </si>
  <si>
    <t>bed</t>
  </si>
  <si>
    <t>Bed</t>
  </si>
  <si>
    <t>kitc</t>
  </si>
  <si>
    <t>passage</t>
  </si>
  <si>
    <t>toilet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</si>
</sst>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0</xdr:row>
      <xdr:rowOff>133350</xdr:rowOff>
    </xdr:from>
    <xdr:to>
      <xdr:col>11</xdr:col>
      <xdr:colOff>552450</xdr:colOff>
      <xdr:row>19</xdr:row>
      <xdr:rowOff>142875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4000" y="133350"/>
          <a:ext cx="5734050" cy="3629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9</xdr:col>
      <xdr:colOff>267941</xdr:colOff>
      <xdr:row>24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0025"/>
          <a:ext cx="5754341" cy="4371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85725</xdr:rowOff>
    </xdr:from>
    <xdr:to>
      <xdr:col>9</xdr:col>
      <xdr:colOff>247650</xdr:colOff>
      <xdr:row>21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85725"/>
          <a:ext cx="5734050" cy="4048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265043</xdr:colOff>
      <xdr:row>2</xdr:row>
      <xdr:rowOff>33130</xdr:rowOff>
    </xdr:from>
    <xdr:to>
      <xdr:col>9</xdr:col>
      <xdr:colOff>473351</xdr:colOff>
      <xdr:row>22</xdr:row>
      <xdr:rowOff>128380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5043" y="414130"/>
          <a:ext cx="5724525" cy="3905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95250</xdr:rowOff>
    </xdr:from>
    <xdr:to>
      <xdr:col>12</xdr:col>
      <xdr:colOff>409575</xdr:colOff>
      <xdr:row>27</xdr:row>
      <xdr:rowOff>104775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925" y="285750"/>
          <a:ext cx="7181850" cy="496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37945</v>
      </c>
      <c r="F2" s="71"/>
      <c r="G2" s="115" t="s">
        <v>76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35910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35910</v>
      </c>
      <c r="D5" s="56" t="s">
        <v>61</v>
      </c>
      <c r="E5" s="57">
        <f>ROUND(C5/10.764,0)</f>
        <v>3336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11800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24110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24110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35910</v>
      </c>
      <c r="D10" s="56" t="s">
        <v>61</v>
      </c>
      <c r="E10" s="57">
        <f>ROUND(C10/10.764,0)</f>
        <v>3336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2023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2023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60</v>
      </c>
      <c r="D15" s="71"/>
      <c r="E15" s="71">
        <v>598</v>
      </c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E10*E15</f>
        <v>1994928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D9:K37"/>
  <sheetViews>
    <sheetView topLeftCell="A7" workbookViewId="0">
      <selection activeCell="G26" sqref="G26"/>
    </sheetView>
  </sheetViews>
  <sheetFormatPr defaultRowHeight="15"/>
  <sheetData>
    <row r="9" spans="4:9">
      <c r="G9" s="71"/>
      <c r="I9" s="71"/>
    </row>
    <row r="10" spans="4:9">
      <c r="G10" s="71"/>
      <c r="I10" s="71"/>
    </row>
    <row r="11" spans="4:9">
      <c r="D11" s="71" t="s">
        <v>98</v>
      </c>
      <c r="E11">
        <v>9.8000000000000007</v>
      </c>
      <c r="F11">
        <v>17.5</v>
      </c>
      <c r="G11">
        <f>E11*F11</f>
        <v>171.5</v>
      </c>
      <c r="I11" s="71"/>
    </row>
    <row r="12" spans="4:9">
      <c r="D12" s="71" t="s">
        <v>100</v>
      </c>
      <c r="E12">
        <v>9</v>
      </c>
      <c r="F12">
        <v>8.1</v>
      </c>
      <c r="G12" s="71">
        <f t="shared" ref="G12:G18" si="0">E12*F12</f>
        <v>72.899999999999991</v>
      </c>
      <c r="I12" s="71"/>
    </row>
    <row r="13" spans="4:9">
      <c r="D13" s="71" t="s">
        <v>99</v>
      </c>
      <c r="E13">
        <v>9.1</v>
      </c>
      <c r="F13">
        <v>9.1999999999999993</v>
      </c>
      <c r="G13" s="71">
        <f t="shared" si="0"/>
        <v>83.719999999999985</v>
      </c>
      <c r="I13" s="71"/>
    </row>
    <row r="14" spans="4:9">
      <c r="D14" s="71" t="s">
        <v>101</v>
      </c>
      <c r="E14">
        <v>12.6</v>
      </c>
      <c r="F14">
        <v>7.8</v>
      </c>
      <c r="G14" s="71">
        <f t="shared" si="0"/>
        <v>98.28</v>
      </c>
      <c r="I14" s="71"/>
    </row>
    <row r="15" spans="4:9">
      <c r="D15" s="71" t="s">
        <v>103</v>
      </c>
      <c r="E15" s="71">
        <v>7.1</v>
      </c>
      <c r="F15">
        <v>7.2</v>
      </c>
      <c r="G15" s="71">
        <f t="shared" si="0"/>
        <v>51.12</v>
      </c>
      <c r="I15" s="71"/>
    </row>
    <row r="16" spans="4:9">
      <c r="D16" s="71" t="s">
        <v>103</v>
      </c>
      <c r="E16">
        <v>5.4</v>
      </c>
      <c r="F16">
        <v>4.3</v>
      </c>
      <c r="G16" s="71">
        <f t="shared" si="0"/>
        <v>23.22</v>
      </c>
      <c r="H16" s="71"/>
      <c r="I16" s="71"/>
    </row>
    <row r="17" spans="4:11">
      <c r="D17" s="71" t="s">
        <v>102</v>
      </c>
      <c r="E17">
        <v>3</v>
      </c>
      <c r="F17">
        <v>4.5</v>
      </c>
      <c r="G17" s="71">
        <f t="shared" si="0"/>
        <v>13.5</v>
      </c>
      <c r="H17" s="71"/>
      <c r="I17" s="71"/>
    </row>
    <row r="18" spans="4:11">
      <c r="D18" s="71" t="s">
        <v>102</v>
      </c>
      <c r="E18">
        <v>3.6</v>
      </c>
      <c r="F18">
        <v>3.1</v>
      </c>
      <c r="G18" s="71">
        <f t="shared" si="0"/>
        <v>11.16</v>
      </c>
      <c r="H18" s="71"/>
      <c r="I18" s="71"/>
    </row>
    <row r="19" spans="4:11">
      <c r="G19">
        <f>SUM(G11:G18)</f>
        <v>525.4</v>
      </c>
      <c r="H19" s="71"/>
      <c r="I19" s="71"/>
    </row>
    <row r="20" spans="4:11">
      <c r="D20" s="71" t="s">
        <v>74</v>
      </c>
      <c r="E20">
        <v>9.02</v>
      </c>
      <c r="F20">
        <v>4</v>
      </c>
      <c r="G20">
        <f>E20*F20</f>
        <v>36.08</v>
      </c>
    </row>
    <row r="21" spans="4:11">
      <c r="G21">
        <f>G19+G20</f>
        <v>561.48</v>
      </c>
    </row>
    <row r="25" spans="4:11">
      <c r="D25" s="71"/>
      <c r="H25" s="71"/>
      <c r="I25" s="71"/>
      <c r="K25" s="71"/>
    </row>
    <row r="26" spans="4:11">
      <c r="H26" s="71"/>
      <c r="I26" s="71"/>
      <c r="K26" s="71"/>
    </row>
    <row r="27" spans="4:11">
      <c r="F27" s="71"/>
      <c r="G27" s="71"/>
      <c r="H27" s="71"/>
      <c r="I27" s="71"/>
      <c r="K27" s="71"/>
    </row>
    <row r="28" spans="4:11">
      <c r="F28" s="71"/>
      <c r="G28" s="71"/>
      <c r="H28" s="71"/>
      <c r="I28" s="71"/>
      <c r="K28" s="71"/>
    </row>
    <row r="29" spans="4:11">
      <c r="F29" s="71"/>
      <c r="G29" s="71"/>
      <c r="H29" s="71"/>
      <c r="I29" s="71"/>
      <c r="K29" s="71"/>
    </row>
    <row r="30" spans="4:11">
      <c r="F30" s="71"/>
      <c r="G30" s="71"/>
      <c r="H30" s="71"/>
      <c r="I30" s="71"/>
      <c r="K30" s="71"/>
    </row>
    <row r="31" spans="4:11">
      <c r="F31" s="71"/>
      <c r="G31" s="71"/>
      <c r="H31" s="71"/>
      <c r="I31" s="71"/>
      <c r="K31" s="71"/>
    </row>
    <row r="32" spans="4:11">
      <c r="G32" s="71"/>
      <c r="I32" s="71"/>
    </row>
    <row r="33" spans="6:11">
      <c r="G33" s="71"/>
      <c r="I33" s="71"/>
    </row>
    <row r="34" spans="6:11">
      <c r="F34" s="71"/>
      <c r="G34" s="71"/>
      <c r="H34" s="71"/>
      <c r="I34" s="71"/>
    </row>
    <row r="35" spans="6:11">
      <c r="F35" s="71"/>
      <c r="G35" s="71"/>
      <c r="H35" s="71"/>
      <c r="I35" s="71"/>
      <c r="K35" s="71"/>
    </row>
    <row r="36" spans="6:11">
      <c r="G36" s="71"/>
      <c r="I36" s="71"/>
    </row>
    <row r="37" spans="6:11">
      <c r="G37" s="7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opLeftCell="A7" workbookViewId="0">
      <selection activeCell="C23" sqref="C2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5400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3400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3400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5400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544</v>
      </c>
      <c r="D18" s="72"/>
      <c r="E18" s="73"/>
      <c r="F18" s="74"/>
      <c r="G18" s="74"/>
    </row>
    <row r="19" spans="1:7">
      <c r="A19" s="15"/>
      <c r="B19" s="6"/>
      <c r="C19" s="29">
        <f>C18*C16</f>
        <v>2937600</v>
      </c>
      <c r="D19" s="74" t="s">
        <v>68</v>
      </c>
      <c r="E19" s="29"/>
      <c r="F19" s="74"/>
      <c r="G19" s="74"/>
    </row>
    <row r="20" spans="1:7">
      <c r="A20" s="15"/>
      <c r="B20" s="53">
        <f>C20*90%</f>
        <v>2511648</v>
      </c>
      <c r="C20" s="30">
        <f>C19*95%</f>
        <v>2790720</v>
      </c>
      <c r="D20" s="74" t="s">
        <v>24</v>
      </c>
      <c r="E20" s="30"/>
      <c r="F20" s="74"/>
      <c r="G20" s="74"/>
    </row>
    <row r="21" spans="1:7">
      <c r="A21" s="15"/>
      <c r="C21" s="30">
        <f>C19*80%</f>
        <v>2350080</v>
      </c>
      <c r="D21" s="74" t="s">
        <v>25</v>
      </c>
      <c r="E21" s="30"/>
      <c r="F21" s="74"/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1088000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6120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tabSelected="1" topLeftCell="C1" zoomScale="70" zoomScaleNormal="70" workbookViewId="0">
      <selection activeCell="R5" sqref="R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8" si="1">Q2</f>
        <v>475</v>
      </c>
      <c r="C2" s="4">
        <f t="shared" ref="C2:C8" si="2">B2*1.2</f>
        <v>570</v>
      </c>
      <c r="D2" s="4">
        <f t="shared" ref="D2:D8" si="3">C2*1.2</f>
        <v>684</v>
      </c>
      <c r="E2" s="5">
        <f t="shared" ref="E2:E8" si="4">R2</f>
        <v>2200000</v>
      </c>
      <c r="F2" s="4">
        <f t="shared" ref="F2:F8" si="5">ROUND((E2/B2),0)</f>
        <v>4632</v>
      </c>
      <c r="G2" s="4">
        <f t="shared" ref="G2:G8" si="6">ROUND((E2/C2),0)</f>
        <v>3860</v>
      </c>
      <c r="H2" s="4">
        <f t="shared" ref="H2:H8" si="7">ROUND((E2/D2),0)</f>
        <v>3216</v>
      </c>
      <c r="I2" s="4">
        <f t="shared" ref="I2:I8" si="8">T2</f>
        <v>0</v>
      </c>
      <c r="J2" s="4">
        <f t="shared" ref="J2:J8" si="9">U2</f>
        <v>0</v>
      </c>
      <c r="K2" s="71"/>
      <c r="L2" s="71"/>
      <c r="M2" s="71"/>
      <c r="N2" s="71"/>
      <c r="O2" s="71">
        <v>0</v>
      </c>
      <c r="P2" s="71">
        <f t="shared" ref="P2:P6" si="10">O2/1.2</f>
        <v>0</v>
      </c>
      <c r="Q2" s="71">
        <v>475</v>
      </c>
      <c r="R2" s="2">
        <v>2200000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920</v>
      </c>
      <c r="C3" s="4">
        <f t="shared" si="2"/>
        <v>1104</v>
      </c>
      <c r="D3" s="4">
        <f t="shared" si="3"/>
        <v>1324.8</v>
      </c>
      <c r="E3" s="5">
        <f t="shared" si="4"/>
        <v>4500000</v>
      </c>
      <c r="F3" s="4">
        <f t="shared" si="5"/>
        <v>4891</v>
      </c>
      <c r="G3" s="4">
        <f t="shared" si="6"/>
        <v>4076</v>
      </c>
      <c r="H3" s="4">
        <f t="shared" si="7"/>
        <v>3397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 t="shared" si="10"/>
        <v>0</v>
      </c>
      <c r="Q3" s="71">
        <v>920</v>
      </c>
      <c r="R3" s="2">
        <v>4500000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679.16666666666674</v>
      </c>
      <c r="C4" s="4">
        <f t="shared" si="2"/>
        <v>815.00000000000011</v>
      </c>
      <c r="D4" s="4">
        <f t="shared" si="3"/>
        <v>978.00000000000011</v>
      </c>
      <c r="E4" s="5">
        <f t="shared" si="4"/>
        <v>3500000</v>
      </c>
      <c r="F4" s="4">
        <f t="shared" si="5"/>
        <v>5153</v>
      </c>
      <c r="G4" s="4">
        <f t="shared" si="6"/>
        <v>4294</v>
      </c>
      <c r="H4" s="4">
        <f t="shared" si="7"/>
        <v>3579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815</v>
      </c>
      <c r="Q4" s="71">
        <f t="shared" ref="Q4:Q8" si="11">P4/1.2</f>
        <v>679.16666666666674</v>
      </c>
      <c r="R4" s="2">
        <v>3500000</v>
      </c>
      <c r="S4" s="2"/>
      <c r="T4" s="2"/>
    </row>
    <row r="5" spans="1:35">
      <c r="A5" s="4">
        <f t="shared" si="0"/>
        <v>0</v>
      </c>
      <c r="B5" s="4">
        <f t="shared" si="1"/>
        <v>745.83333333333337</v>
      </c>
      <c r="C5" s="4">
        <f t="shared" si="2"/>
        <v>895</v>
      </c>
      <c r="D5" s="4">
        <f t="shared" si="3"/>
        <v>1074</v>
      </c>
      <c r="E5" s="5">
        <f t="shared" si="4"/>
        <v>4000000</v>
      </c>
      <c r="F5" s="4">
        <f t="shared" si="5"/>
        <v>5363</v>
      </c>
      <c r="G5" s="4">
        <f t="shared" si="6"/>
        <v>4469</v>
      </c>
      <c r="H5" s="4">
        <f t="shared" si="7"/>
        <v>3724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895</v>
      </c>
      <c r="Q5" s="71">
        <f t="shared" si="11"/>
        <v>745.83333333333337</v>
      </c>
      <c r="R5" s="2">
        <v>4000000</v>
      </c>
      <c r="S5" s="2"/>
      <c r="T5" s="2"/>
    </row>
    <row r="6" spans="1:35">
      <c r="A6" s="4">
        <f t="shared" si="0"/>
        <v>0</v>
      </c>
      <c r="B6" s="4">
        <f t="shared" si="1"/>
        <v>452</v>
      </c>
      <c r="C6" s="4">
        <f t="shared" si="2"/>
        <v>542.4</v>
      </c>
      <c r="D6" s="4">
        <f t="shared" si="3"/>
        <v>650.88</v>
      </c>
      <c r="E6" s="5">
        <f t="shared" si="4"/>
        <v>2600000</v>
      </c>
      <c r="F6" s="4">
        <f t="shared" si="5"/>
        <v>5752</v>
      </c>
      <c r="G6" s="4">
        <f t="shared" si="6"/>
        <v>4794</v>
      </c>
      <c r="H6" s="4">
        <f t="shared" si="7"/>
        <v>3995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 t="shared" si="10"/>
        <v>0</v>
      </c>
      <c r="Q6" s="71">
        <v>452</v>
      </c>
      <c r="R6" s="2">
        <v>2600000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ref="A9" si="12">N9</f>
        <v>0</v>
      </c>
      <c r="B9" s="4">
        <f t="shared" ref="B9" si="13">Q9</f>
        <v>0</v>
      </c>
      <c r="C9" s="4">
        <f t="shared" ref="C9" si="14">B9*1.2</f>
        <v>0</v>
      </c>
      <c r="D9" s="4">
        <f t="shared" ref="D9" si="15">C9*1.2</f>
        <v>0</v>
      </c>
      <c r="E9" s="5">
        <f t="shared" ref="E9" si="16">R9</f>
        <v>0</v>
      </c>
      <c r="F9" s="4" t="e">
        <f t="shared" ref="F9" si="17">ROUND((E9/B9),0)</f>
        <v>#DIV/0!</v>
      </c>
      <c r="G9" s="4" t="e">
        <f t="shared" ref="G9" si="18">ROUND((E9/C9),0)</f>
        <v>#DIV/0!</v>
      </c>
      <c r="H9" s="4" t="e">
        <f t="shared" ref="H9" si="19">ROUND((E9/D9),0)</f>
        <v>#DIV/0!</v>
      </c>
      <c r="I9" s="4">
        <f t="shared" ref="I9" si="20">T9</f>
        <v>0</v>
      </c>
      <c r="J9" s="4">
        <f t="shared" ref="J9" si="21">U9</f>
        <v>0</v>
      </c>
      <c r="K9" s="71"/>
      <c r="L9" s="71"/>
      <c r="M9" s="71"/>
      <c r="N9" s="71"/>
      <c r="O9" s="71">
        <v>0</v>
      </c>
      <c r="P9" s="71">
        <f t="shared" ref="P9" si="22">O9/1.2</f>
        <v>0</v>
      </c>
      <c r="Q9" s="71">
        <f t="shared" ref="Q9" si="23">P9/1.2</f>
        <v>0</v>
      </c>
      <c r="R9" s="2">
        <v>0</v>
      </c>
      <c r="S9" s="2"/>
      <c r="T9" s="2"/>
    </row>
    <row r="10" spans="1:35">
      <c r="A10" s="4">
        <f t="shared" ref="A10:A15" si="24">N10</f>
        <v>0</v>
      </c>
      <c r="B10" s="4">
        <f t="shared" ref="B10:B15" si="25">Q10</f>
        <v>0</v>
      </c>
      <c r="C10" s="4">
        <f t="shared" ref="C10:C15" si="26">B10*1.2</f>
        <v>0</v>
      </c>
      <c r="D10" s="4">
        <f t="shared" ref="D10:D15" si="27">C10*1.2</f>
        <v>0</v>
      </c>
      <c r="E10" s="5">
        <f t="shared" ref="E10:E15" si="28">R10</f>
        <v>0</v>
      </c>
      <c r="F10" s="4" t="e">
        <f t="shared" ref="F10:F15" si="29">ROUND((E10/B10),0)</f>
        <v>#DIV/0!</v>
      </c>
      <c r="G10" s="4" t="e">
        <f t="shared" ref="G10:G15" si="30">ROUND((E10/C10),0)</f>
        <v>#DIV/0!</v>
      </c>
      <c r="H10" s="4" t="e">
        <f t="shared" ref="H10:H15" si="31">ROUND((E10/D10),0)</f>
        <v>#DIV/0!</v>
      </c>
      <c r="I10" s="4">
        <f t="shared" ref="I10:I15" si="32">T10</f>
        <v>0</v>
      </c>
      <c r="J10" s="4">
        <f t="shared" ref="J10:J15" si="33">U10</f>
        <v>0</v>
      </c>
      <c r="K10" s="71"/>
      <c r="L10" s="71"/>
      <c r="M10" s="71"/>
      <c r="N10" s="71"/>
      <c r="O10" s="71">
        <v>0</v>
      </c>
      <c r="P10" s="71">
        <f t="shared" ref="P10:P13" si="34">O10/1.2</f>
        <v>0</v>
      </c>
      <c r="Q10" s="71">
        <f t="shared" ref="Q10:Q15" si="35">P10/1.2</f>
        <v>0</v>
      </c>
      <c r="R10" s="2">
        <v>0</v>
      </c>
      <c r="S10" s="2"/>
    </row>
    <row r="11" spans="1:35" ht="16.5">
      <c r="A11" s="4">
        <f t="shared" si="24"/>
        <v>0</v>
      </c>
      <c r="B11" s="4">
        <f t="shared" si="25"/>
        <v>0</v>
      </c>
      <c r="C11" s="4">
        <f t="shared" si="26"/>
        <v>0</v>
      </c>
      <c r="D11" s="4">
        <f t="shared" si="27"/>
        <v>0</v>
      </c>
      <c r="E11" s="5">
        <f t="shared" si="28"/>
        <v>0</v>
      </c>
      <c r="F11" s="4" t="e">
        <f t="shared" si="29"/>
        <v>#DIV/0!</v>
      </c>
      <c r="G11" s="4" t="e">
        <f t="shared" si="30"/>
        <v>#DIV/0!</v>
      </c>
      <c r="H11" s="4" t="e">
        <f t="shared" si="31"/>
        <v>#DIV/0!</v>
      </c>
      <c r="I11" s="4">
        <f t="shared" si="32"/>
        <v>0</v>
      </c>
      <c r="J11" s="4">
        <f t="shared" si="33"/>
        <v>0</v>
      </c>
      <c r="K11" s="71"/>
      <c r="L11" s="71"/>
      <c r="M11" s="71"/>
      <c r="N11" s="71"/>
      <c r="O11" s="71">
        <v>0</v>
      </c>
      <c r="P11" s="71">
        <f t="shared" si="34"/>
        <v>0</v>
      </c>
      <c r="Q11" s="71">
        <f t="shared" si="35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4"/>
        <v>0</v>
      </c>
      <c r="B12" s="4">
        <f t="shared" si="25"/>
        <v>0</v>
      </c>
      <c r="C12" s="4">
        <f t="shared" si="26"/>
        <v>0</v>
      </c>
      <c r="D12" s="4">
        <f t="shared" si="27"/>
        <v>0</v>
      </c>
      <c r="E12" s="5">
        <f t="shared" si="28"/>
        <v>0</v>
      </c>
      <c r="F12" s="4" t="e">
        <f t="shared" si="29"/>
        <v>#DIV/0!</v>
      </c>
      <c r="G12" s="4" t="e">
        <f t="shared" si="30"/>
        <v>#DIV/0!</v>
      </c>
      <c r="H12" s="4" t="e">
        <f t="shared" si="31"/>
        <v>#DIV/0!</v>
      </c>
      <c r="I12" s="4">
        <f t="shared" si="32"/>
        <v>0</v>
      </c>
      <c r="J12" s="4">
        <f t="shared" si="33"/>
        <v>0</v>
      </c>
      <c r="K12" s="71"/>
      <c r="L12" s="71"/>
      <c r="M12" s="71"/>
      <c r="N12" s="71"/>
      <c r="O12" s="71">
        <v>0</v>
      </c>
      <c r="P12" s="71">
        <f t="shared" si="34"/>
        <v>0</v>
      </c>
      <c r="Q12" s="71">
        <f t="shared" si="35"/>
        <v>0</v>
      </c>
      <c r="R12" s="2">
        <v>0</v>
      </c>
      <c r="S12" s="2"/>
      <c r="V12" s="68"/>
    </row>
    <row r="13" spans="1:35">
      <c r="A13" s="4">
        <f t="shared" si="24"/>
        <v>0</v>
      </c>
      <c r="B13" s="4">
        <f t="shared" si="25"/>
        <v>0</v>
      </c>
      <c r="C13" s="4">
        <f t="shared" si="26"/>
        <v>0</v>
      </c>
      <c r="D13" s="4">
        <f t="shared" si="27"/>
        <v>0</v>
      </c>
      <c r="E13" s="5">
        <f t="shared" si="28"/>
        <v>0</v>
      </c>
      <c r="F13" s="4" t="e">
        <f t="shared" si="29"/>
        <v>#DIV/0!</v>
      </c>
      <c r="G13" s="4" t="e">
        <f t="shared" si="30"/>
        <v>#DIV/0!</v>
      </c>
      <c r="H13" s="4" t="e">
        <f t="shared" si="31"/>
        <v>#DIV/0!</v>
      </c>
      <c r="I13" s="4">
        <f t="shared" si="32"/>
        <v>0</v>
      </c>
      <c r="J13" s="4">
        <f t="shared" si="33"/>
        <v>0</v>
      </c>
      <c r="K13" s="71"/>
      <c r="L13" s="71"/>
      <c r="M13" s="71"/>
      <c r="N13" s="71"/>
      <c r="O13" s="71">
        <v>0</v>
      </c>
      <c r="P13" s="71">
        <f t="shared" si="34"/>
        <v>0</v>
      </c>
      <c r="Q13" s="71">
        <f t="shared" si="35"/>
        <v>0</v>
      </c>
      <c r="R13" s="2">
        <v>0</v>
      </c>
      <c r="S13" s="2"/>
    </row>
    <row r="14" spans="1:35">
      <c r="A14" s="4">
        <f t="shared" si="24"/>
        <v>0</v>
      </c>
      <c r="B14" s="4">
        <f t="shared" si="25"/>
        <v>0</v>
      </c>
      <c r="C14" s="4">
        <f t="shared" si="26"/>
        <v>0</v>
      </c>
      <c r="D14" s="4">
        <f t="shared" si="27"/>
        <v>0</v>
      </c>
      <c r="E14" s="5">
        <f t="shared" si="28"/>
        <v>0</v>
      </c>
      <c r="F14" s="4" t="e">
        <f t="shared" si="29"/>
        <v>#DIV/0!</v>
      </c>
      <c r="G14" s="4" t="e">
        <f t="shared" si="30"/>
        <v>#DIV/0!</v>
      </c>
      <c r="H14" s="4" t="e">
        <f t="shared" si="31"/>
        <v>#DIV/0!</v>
      </c>
      <c r="I14" s="4">
        <f t="shared" si="32"/>
        <v>0</v>
      </c>
      <c r="J14" s="4">
        <f t="shared" si="33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35"/>
        <v>0</v>
      </c>
      <c r="R14" s="2">
        <v>0</v>
      </c>
      <c r="S14" s="2"/>
    </row>
    <row r="15" spans="1:35">
      <c r="A15" s="4">
        <f t="shared" si="24"/>
        <v>0</v>
      </c>
      <c r="B15" s="4">
        <f t="shared" si="25"/>
        <v>0</v>
      </c>
      <c r="C15" s="4">
        <f t="shared" si="26"/>
        <v>0</v>
      </c>
      <c r="D15" s="4">
        <f t="shared" si="27"/>
        <v>0</v>
      </c>
      <c r="E15" s="5">
        <f t="shared" si="28"/>
        <v>0</v>
      </c>
      <c r="F15" s="4" t="e">
        <f t="shared" si="29"/>
        <v>#DIV/0!</v>
      </c>
      <c r="G15" s="4" t="e">
        <f t="shared" si="30"/>
        <v>#DIV/0!</v>
      </c>
      <c r="H15" s="4" t="e">
        <f t="shared" si="31"/>
        <v>#DIV/0!</v>
      </c>
      <c r="I15" s="4">
        <f t="shared" si="32"/>
        <v>0</v>
      </c>
      <c r="J15" s="4">
        <f t="shared" si="33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5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36">N17</f>
        <v>0</v>
      </c>
      <c r="B17" s="4">
        <f t="shared" ref="B17:B19" si="37">Q17</f>
        <v>0</v>
      </c>
      <c r="C17" s="4">
        <f t="shared" ref="C17:C19" si="38">B17*1.2</f>
        <v>0</v>
      </c>
      <c r="D17" s="4">
        <f t="shared" ref="D17:D19" si="39">C17*1.2</f>
        <v>0</v>
      </c>
      <c r="E17" s="5">
        <f t="shared" ref="E17:E19" si="40">R17</f>
        <v>0</v>
      </c>
      <c r="F17" s="4" t="e">
        <f t="shared" ref="F17:F19" si="41">ROUND((E17/B17),0)</f>
        <v>#DIV/0!</v>
      </c>
      <c r="G17" s="4" t="e">
        <f t="shared" ref="G17:G19" si="42">ROUND((E17/C17),0)</f>
        <v>#DIV/0!</v>
      </c>
      <c r="H17" s="4" t="e">
        <f t="shared" ref="H17:H19" si="43">ROUND((E17/D17),0)</f>
        <v>#DIV/0!</v>
      </c>
      <c r="I17" s="4">
        <f t="shared" ref="I17:J19" si="44">T17</f>
        <v>0</v>
      </c>
      <c r="J17" s="4">
        <f t="shared" si="44"/>
        <v>0</v>
      </c>
      <c r="O17">
        <v>0</v>
      </c>
      <c r="P17">
        <f t="shared" ref="P17" si="45">O17/1.2</f>
        <v>0</v>
      </c>
      <c r="Q17">
        <f t="shared" ref="Q17:Q18" si="46">P17/1.2</f>
        <v>0</v>
      </c>
      <c r="R17" s="2">
        <v>0</v>
      </c>
      <c r="S17" s="2"/>
    </row>
    <row r="18" spans="1:19">
      <c r="A18" s="4">
        <f t="shared" si="36"/>
        <v>0</v>
      </c>
      <c r="B18" s="4">
        <f t="shared" si="37"/>
        <v>0</v>
      </c>
      <c r="C18" s="4">
        <f t="shared" si="38"/>
        <v>0</v>
      </c>
      <c r="D18" s="4">
        <f t="shared" si="39"/>
        <v>0</v>
      </c>
      <c r="E18" s="5">
        <f t="shared" si="40"/>
        <v>0</v>
      </c>
      <c r="F18" s="4" t="e">
        <f t="shared" si="41"/>
        <v>#DIV/0!</v>
      </c>
      <c r="G18" s="4" t="e">
        <f t="shared" si="42"/>
        <v>#DIV/0!</v>
      </c>
      <c r="H18" s="4" t="e">
        <f t="shared" si="43"/>
        <v>#DIV/0!</v>
      </c>
      <c r="I18" s="4">
        <f t="shared" si="44"/>
        <v>0</v>
      </c>
      <c r="J18" s="4">
        <f t="shared" si="44"/>
        <v>0</v>
      </c>
      <c r="O18">
        <v>0</v>
      </c>
      <c r="P18">
        <f>O18/1.2</f>
        <v>0</v>
      </c>
      <c r="Q18">
        <f t="shared" si="46"/>
        <v>0</v>
      </c>
      <c r="R18" s="2">
        <v>0</v>
      </c>
      <c r="S18" s="2"/>
    </row>
    <row r="19" spans="1:19">
      <c r="A19" s="4">
        <f t="shared" si="36"/>
        <v>0</v>
      </c>
      <c r="B19" s="4">
        <f t="shared" si="37"/>
        <v>0</v>
      </c>
      <c r="C19" s="4">
        <f t="shared" si="38"/>
        <v>0</v>
      </c>
      <c r="D19" s="4">
        <f t="shared" si="39"/>
        <v>0</v>
      </c>
      <c r="E19" s="5">
        <f t="shared" si="40"/>
        <v>0</v>
      </c>
      <c r="F19" s="4" t="e">
        <f t="shared" si="41"/>
        <v>#DIV/0!</v>
      </c>
      <c r="G19" s="4" t="e">
        <f t="shared" si="42"/>
        <v>#DIV/0!</v>
      </c>
      <c r="H19" s="4" t="e">
        <f t="shared" si="43"/>
        <v>#DIV/0!</v>
      </c>
      <c r="I19" s="4">
        <f t="shared" si="44"/>
        <v>0</v>
      </c>
      <c r="J19" s="4">
        <f t="shared" si="44"/>
        <v>0</v>
      </c>
      <c r="O19" s="71">
        <v>0</v>
      </c>
      <c r="P19" s="71">
        <f>O19/1.2</f>
        <v>0</v>
      </c>
      <c r="Q19" s="71">
        <f t="shared" ref="Q19" si="4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I10" sqref="I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5" sqref="G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opLeftCell="A3" zoomScale="115" zoomScaleNormal="115" workbookViewId="0">
      <selection activeCell="G10" sqref="G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H8" sqref="H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 4</vt:lpstr>
      <vt:lpstr>Sheet 5</vt:lpstr>
      <vt:lpstr>Measurement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2023-11-07T07:36:19Z</dcterms:modified>
</cp:coreProperties>
</file>