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irti Thora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D28" i="23" l="1"/>
  <c r="E28" i="23" s="1"/>
  <c r="I19" i="38"/>
  <c r="H19" i="38"/>
  <c r="I18" i="38"/>
  <c r="I16" i="38"/>
  <c r="I11" i="38"/>
  <c r="I15" i="38"/>
  <c r="I14" i="38"/>
  <c r="I10" i="38"/>
  <c r="I5" i="38"/>
  <c r="I6" i="38"/>
  <c r="I7" i="38"/>
  <c r="I8" i="38"/>
  <c r="I9" i="38"/>
  <c r="I4" i="38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Q15" i="4"/>
  <c r="B15" i="4" s="1"/>
  <c r="C15" i="4" s="1"/>
  <c r="P15" i="4"/>
  <c r="J15" i="4"/>
  <c r="I15" i="4"/>
  <c r="E15" i="4"/>
  <c r="F15" i="4" s="1"/>
  <c r="A15" i="4"/>
  <c r="P14" i="4"/>
  <c r="Q14" i="4" s="1"/>
  <c r="B14" i="4" s="1"/>
  <c r="J14" i="4"/>
  <c r="I14" i="4"/>
  <c r="E14" i="4"/>
  <c r="A14" i="4"/>
  <c r="F12" i="4" l="1"/>
  <c r="F11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<sst xmlns="http://schemas.openxmlformats.org/spreadsheetml/2006/main" count="129" uniqueCount="98">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</sst>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37335</v>
      </c>
      <c r="F2" s="71"/>
      <c r="G2" s="117" t="s">
        <v>76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35300</v>
      </c>
      <c r="D5" s="56" t="s">
        <v>61</v>
      </c>
      <c r="E5" s="57">
        <f>ROUND(C5/10.764,0)</f>
        <v>3279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35300</v>
      </c>
      <c r="D10" s="56" t="s">
        <v>61</v>
      </c>
      <c r="E10" s="57">
        <f>ROUND(C10/10.764,0)</f>
        <v>3279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912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2990448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1824000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4"/>
  <sheetViews>
    <sheetView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G18" sqref="G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760</v>
      </c>
      <c r="D18" s="72"/>
      <c r="E18" s="73"/>
      <c r="F18" s="74"/>
      <c r="G18" s="74"/>
    </row>
    <row r="19" spans="1:7">
      <c r="A19" s="15"/>
      <c r="B19" s="6"/>
      <c r="C19" s="29">
        <f>C18*C16</f>
        <v>4940000</v>
      </c>
      <c r="D19" s="74" t="s">
        <v>68</v>
      </c>
      <c r="E19" s="29"/>
      <c r="F19" s="74"/>
      <c r="G19" s="74"/>
    </row>
    <row r="20" spans="1:7">
      <c r="A20" s="15"/>
      <c r="B20">
        <f>C20*80%</f>
        <v>3754400</v>
      </c>
      <c r="C20" s="30">
        <f>C19*95%</f>
        <v>4693000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3952000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1520000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10291.666666666666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 s="71">
        <v>70.599999999999994</v>
      </c>
      <c r="D28" s="116">
        <f>C28*10.764</f>
        <v>759.93839999999989</v>
      </c>
      <c r="E28" s="115">
        <f>D28*1.2</f>
        <v>911.92607999999984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0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23"/>
  <sheetViews>
    <sheetView topLeftCell="A4" workbookViewId="0">
      <selection activeCell="I21" sqref="I21"/>
    </sheetView>
  </sheetViews>
  <sheetFormatPr defaultRowHeight="15"/>
  <sheetData>
    <row r="4" spans="6:9">
      <c r="F4" s="71"/>
      <c r="G4">
        <v>10.9</v>
      </c>
      <c r="H4">
        <v>17.100000000000001</v>
      </c>
      <c r="I4">
        <f>G4*H4</f>
        <v>186.39000000000001</v>
      </c>
    </row>
    <row r="5" spans="6:9">
      <c r="F5" s="71"/>
      <c r="G5">
        <v>10.1</v>
      </c>
      <c r="H5">
        <v>12.3</v>
      </c>
      <c r="I5" s="71">
        <f t="shared" ref="I5:I10" si="0">G5*H5</f>
        <v>124.23</v>
      </c>
    </row>
    <row r="6" spans="6:9">
      <c r="F6" s="71"/>
      <c r="G6">
        <v>10.199999999999999</v>
      </c>
      <c r="H6">
        <v>12</v>
      </c>
      <c r="I6" s="71">
        <f t="shared" si="0"/>
        <v>122.39999999999999</v>
      </c>
    </row>
    <row r="7" spans="6:9">
      <c r="F7" s="71"/>
      <c r="G7">
        <v>14.1</v>
      </c>
      <c r="H7">
        <v>10</v>
      </c>
      <c r="I7" s="71">
        <f t="shared" si="0"/>
        <v>141</v>
      </c>
    </row>
    <row r="8" spans="6:9">
      <c r="F8" s="71"/>
      <c r="G8">
        <v>8.4</v>
      </c>
      <c r="H8">
        <v>5</v>
      </c>
      <c r="I8" s="71">
        <f t="shared" si="0"/>
        <v>42</v>
      </c>
    </row>
    <row r="9" spans="6:9">
      <c r="F9" s="71"/>
      <c r="G9">
        <v>8.4</v>
      </c>
      <c r="H9">
        <v>5.0999999999999996</v>
      </c>
      <c r="I9" s="71">
        <f t="shared" si="0"/>
        <v>42.839999999999996</v>
      </c>
    </row>
    <row r="10" spans="6:9">
      <c r="G10">
        <v>3.1</v>
      </c>
      <c r="H10">
        <v>5.0999999999999996</v>
      </c>
      <c r="I10">
        <f t="shared" si="0"/>
        <v>15.809999999999999</v>
      </c>
    </row>
    <row r="11" spans="6:9">
      <c r="F11" s="71"/>
      <c r="I11" s="115">
        <f>SUM(I4:I10)</f>
        <v>674.67</v>
      </c>
    </row>
    <row r="12" spans="6:9">
      <c r="F12" s="71"/>
      <c r="I12" s="71"/>
    </row>
    <row r="13" spans="6:9">
      <c r="F13" s="71"/>
      <c r="I13" s="71"/>
    </row>
    <row r="14" spans="6:9">
      <c r="F14" s="71"/>
      <c r="G14">
        <v>10.9</v>
      </c>
      <c r="H14">
        <v>7.3</v>
      </c>
      <c r="I14" s="71">
        <f>H14*G14</f>
        <v>79.570000000000007</v>
      </c>
    </row>
    <row r="15" spans="6:9">
      <c r="F15" s="71"/>
      <c r="G15">
        <v>5.0999999999999996</v>
      </c>
      <c r="H15">
        <v>8.1</v>
      </c>
      <c r="I15" s="71">
        <f>H15*G15</f>
        <v>41.309999999999995</v>
      </c>
    </row>
    <row r="16" spans="6:9">
      <c r="F16" s="71"/>
      <c r="I16" s="115">
        <f>SUM(I14:I15)</f>
        <v>120.88</v>
      </c>
    </row>
    <row r="17" spans="6:9">
      <c r="F17" s="71"/>
    </row>
    <row r="18" spans="6:9">
      <c r="F18" s="71"/>
      <c r="I18" s="115">
        <f>I11+I16</f>
        <v>795.55</v>
      </c>
    </row>
    <row r="19" spans="6:9">
      <c r="F19" s="71"/>
      <c r="G19">
        <v>70.599999999999994</v>
      </c>
      <c r="H19" s="116">
        <f>G19*10.764</f>
        <v>759.93839999999989</v>
      </c>
      <c r="I19" s="115">
        <f>H19*1.2</f>
        <v>911.92607999999984</v>
      </c>
    </row>
    <row r="20" spans="6:9">
      <c r="F20" s="71"/>
      <c r="I20" s="71"/>
    </row>
    <row r="21" spans="6:9">
      <c r="I21" s="115"/>
    </row>
    <row r="23" spans="6:9">
      <c r="I23" s="115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2023-11-17T07:02:33Z</dcterms:modified>
</cp:coreProperties>
</file>