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Bhayander_Mithu Dilip Chanda\"/>
    </mc:Choice>
  </mc:AlternateContent>
  <xr:revisionPtr revIDLastSave="0" documentId="13_ncr:1_{DF410081-107B-478F-8D88-1DC670F48C3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4" l="1"/>
  <c r="G29" i="4"/>
  <c r="C5" i="25"/>
  <c r="C4" i="25"/>
  <c r="C3" i="25"/>
  <c r="P2" i="4"/>
  <c r="Q3" i="4"/>
  <c r="B3" i="4" s="1"/>
  <c r="C3" i="4" s="1"/>
  <c r="D3" i="4" s="1"/>
  <c r="B4" i="4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<sst xmlns="http://schemas.openxmlformats.org/spreadsheetml/2006/main" count="129" uniqueCount="87">
  <si>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</si>
  <si>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</si>
  <si>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</si>
  <si>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</si>
  <si>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</si>
  <si>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</si>
  <si>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</si>
  <si>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</si>
  <si>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</si>
  <si>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</si>
  <si>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</si>
  <si>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</si>
  <si>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</si>
  <si>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</si>
  <si>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</si>
  <si>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</si>
  <si>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</si>
  <si>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</si>
  <si>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</si>
  <si>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</si>
  <si>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</si>
  <si>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</si>
  <si>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</si>
  <si>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</si>
  <si>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</si>
  <si>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</si>
  <si>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</si>
  <si>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</si>
  <si>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</si>
  <si>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</si>
  <si>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</si>
  <si>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</si>
  <si>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</si>
  <si>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</si>
  <si>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</si>
  <si>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</si>
  <si>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</si>
  <si>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</si>
  <si>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</si>
  <si>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</si>
  <si>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</si>
  <si>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</si>
  <si>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</si>
  <si>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</si>
  <si>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</si>
  <si>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</si>
  <si>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</si>
  <si>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</si>
  <si>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</si>
  <si>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</si>
  <si>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</si>
  <si>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</si>
  <si>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</si>
  <si>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</si>
  <si>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</si>
  <si>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</si>
  <si>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</si>
  <si>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</si>
  <si>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</si>
  <si>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</si>
  <si>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</si>
  <si>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</si>
  <si>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</si>
  <si>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</si>
  <si>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</si>
  <si>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</si>
  <si>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</si>
  <si>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</si>
  <si>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</si>
  <si>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</si>
  <si>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</si>
  <si>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</si>
  <si>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</si>
  <si>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</si>
  <si>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</si>
  <si>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</si>
  <si>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</si>
  <si>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</si>
  <si>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</si>
  <si>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</si>
  <si>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</si>
  <si>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</si>
  <si>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</si>
  <si>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</si>
  <si>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</si>
  <si>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OC-2010</t>
  </si>
  <si>
    <t>20.06.2014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</si>
</sst>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48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C614C-3B26-493F-B31B-02D481899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61D36-DD9E-936F-4FBC-10F0239F0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9B290-6E5F-A67B-C0E9-E4CA1A16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E6408-C147-0C27-FCC6-44727F33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2" sqref="J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279351.86699999997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308751.86699999997</v>
      </c>
      <c r="D9" s="63" t="s">
        <v>62</v>
      </c>
      <c r="E9" s="64">
        <f>C9/10.764</f>
        <v>28683.748327759196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13</v>
      </c>
      <c r="D13" s="70">
        <f>D12-C13</f>
        <v>87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N10" sqref="N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9800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526.5</v>
      </c>
      <c r="D12" s="24"/>
      <c r="F12" s="19"/>
    </row>
    <row r="13" spans="1:6" x14ac:dyDescent="0.25">
      <c r="A13" s="16" t="s">
        <v>22</v>
      </c>
      <c r="B13" s="20"/>
      <c r="C13" s="21">
        <f>C6-C12</f>
        <v>2173.5</v>
      </c>
      <c r="D13" s="24"/>
      <c r="F13" s="19"/>
    </row>
    <row r="14" spans="1:6" x14ac:dyDescent="0.25">
      <c r="A14" s="16" t="s">
        <v>15</v>
      </c>
      <c r="B14" s="20"/>
      <c r="C14" s="21">
        <f>C5</f>
        <v>9800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11973.5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225</v>
      </c>
      <c r="D18" s="26"/>
      <c r="F18" s="19"/>
    </row>
    <row r="19" spans="1:6" x14ac:dyDescent="0.25">
      <c r="A19" s="16" t="s">
        <v>74</v>
      </c>
      <c r="B19" s="6"/>
      <c r="C19" s="32">
        <f>C18*C16</f>
        <v>2694037.5</v>
      </c>
      <c r="D19" s="33"/>
      <c r="E19" s="70"/>
      <c r="F19" s="34"/>
    </row>
    <row r="20" spans="1:6" x14ac:dyDescent="0.25">
      <c r="A20" s="16" t="s">
        <v>24</v>
      </c>
      <c r="C20" s="35">
        <f>C19*90%</f>
        <v>2424633.75</v>
      </c>
      <c r="D20" s="32"/>
      <c r="F20" s="19"/>
    </row>
    <row r="21" spans="1:6" x14ac:dyDescent="0.25">
      <c r="A21" s="16" t="s">
        <v>25</v>
      </c>
      <c r="C21" s="35">
        <f>C19*80%</f>
        <v>2155230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5612.578125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" sqref="F3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300</v>
      </c>
      <c r="C2" s="4">
        <f t="shared" ref="C2:C16" si="1">B2*1.2</f>
        <v>360</v>
      </c>
      <c r="D2" s="4">
        <f t="shared" ref="D2:D16" si="2">C2*1.2</f>
        <v>432</v>
      </c>
      <c r="E2" s="5">
        <f t="shared" ref="E2:E16" si="3">R2</f>
        <v>3800000</v>
      </c>
      <c r="F2" s="78">
        <f t="shared" ref="F2:F15" si="4">ROUND((E2/B2),0)</f>
        <v>12667</v>
      </c>
      <c r="G2" s="78">
        <f t="shared" ref="G2:G15" si="5">ROUND((E2/C2),0)</f>
        <v>10556</v>
      </c>
      <c r="H2" s="78">
        <f t="shared" ref="H2:H15" si="6">ROUND((E2/D2),0)</f>
        <v>8796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300</v>
      </c>
      <c r="R2" s="79">
        <v>3800000</v>
      </c>
      <c r="S2" s="2"/>
    </row>
    <row r="3" spans="1:19" x14ac:dyDescent="0.25">
      <c r="A3" s="4">
        <v>2</v>
      </c>
      <c r="B3" s="4">
        <f t="shared" si="0"/>
        <v>216.66666666666669</v>
      </c>
      <c r="C3" s="4">
        <f t="shared" si="1"/>
        <v>260</v>
      </c>
      <c r="D3" s="4">
        <f t="shared" si="2"/>
        <v>312</v>
      </c>
      <c r="E3" s="5">
        <f t="shared" si="3"/>
        <v>2300000</v>
      </c>
      <c r="F3" s="78">
        <f t="shared" si="4"/>
        <v>10615</v>
      </c>
      <c r="G3" s="78">
        <f t="shared" si="5"/>
        <v>8846</v>
      </c>
      <c r="H3" s="78">
        <f t="shared" si="6"/>
        <v>7372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260</v>
      </c>
      <c r="Q3" s="7">
        <f t="shared" ref="Q2:Q10" si="10">P3/1.2</f>
        <v>216.66666666666669</v>
      </c>
      <c r="R3" s="79">
        <v>2300000</v>
      </c>
      <c r="S3" s="2"/>
    </row>
    <row r="4" spans="1:19" x14ac:dyDescent="0.25">
      <c r="A4" s="4">
        <v>3</v>
      </c>
      <c r="B4" s="4">
        <f t="shared" si="0"/>
        <v>375</v>
      </c>
      <c r="C4" s="4">
        <f t="shared" si="1"/>
        <v>450</v>
      </c>
      <c r="D4" s="4">
        <f t="shared" si="2"/>
        <v>540</v>
      </c>
      <c r="E4" s="5">
        <f t="shared" si="3"/>
        <v>4200000</v>
      </c>
      <c r="F4" s="78">
        <f t="shared" si="4"/>
        <v>11200</v>
      </c>
      <c r="G4" s="78">
        <f t="shared" si="5"/>
        <v>9333</v>
      </c>
      <c r="H4" s="78">
        <f t="shared" si="6"/>
        <v>7778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375</v>
      </c>
      <c r="R4" s="79">
        <v>4200000</v>
      </c>
      <c r="S4" s="2"/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2700000</v>
      </c>
      <c r="F5" s="78">
        <f t="shared" si="4"/>
        <v>12000</v>
      </c>
      <c r="G5" s="78">
        <f t="shared" si="5"/>
        <v>10000</v>
      </c>
      <c r="H5" s="78">
        <f t="shared" si="6"/>
        <v>8333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225</v>
      </c>
      <c r="R5" s="79">
        <v>2700000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223</v>
      </c>
    </row>
    <row r="28" spans="1:19" s="10" customFormat="1" x14ac:dyDescent="0.25">
      <c r="C28" s="72" t="s">
        <v>75</v>
      </c>
      <c r="D28" s="72" t="s">
        <v>86</v>
      </c>
      <c r="F28" s="57" t="s">
        <v>84</v>
      </c>
      <c r="G28" s="57">
        <v>225</v>
      </c>
    </row>
    <row r="29" spans="1:19" s="10" customFormat="1" x14ac:dyDescent="0.25">
      <c r="C29" s="72" t="s">
        <v>1</v>
      </c>
      <c r="D29" s="72">
        <v>2150000</v>
      </c>
      <c r="F29" s="57" t="s">
        <v>72</v>
      </c>
      <c r="G29" s="57">
        <f>G28*1.2</f>
        <v>270</v>
      </c>
      <c r="H29" s="10">
        <f>G29/G28</f>
        <v>1.2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2023-11-16T05:03:37Z</dcterms:modified>
</cp:coreProperties>
</file>