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Nilesh Patel\"/>
    </mc:Choice>
  </mc:AlternateContent>
  <xr:revisionPtr revIDLastSave="0" documentId="13_ncr:1_{AE4675EA-0806-4D60-A920-0A002276D68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20" i="4" l="1"/>
  <c r="H22" i="4" s="1"/>
  <c r="Q12" i="4"/>
  <c r="Q13" i="4"/>
  <c r="Q14" i="4"/>
  <c r="Q15" i="4"/>
  <c r="I18" i="4"/>
  <c r="P12" i="4" l="1"/>
  <c r="P11" i="4"/>
  <c r="P10" i="4"/>
  <c r="P9" i="4"/>
  <c r="P8" i="4"/>
  <c r="P7" i="4"/>
  <c r="P6" i="4"/>
  <c r="P5" i="4"/>
  <c r="P4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<sst xmlns="http://schemas.openxmlformats.org/spreadsheetml/2006/main" count="30" uniqueCount="19">
  <si>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</si>
  <si>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</si>
  <si>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</si>
  <si>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</si>
  <si>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</si>
  <si>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</si>
  <si>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</si>
  <si>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</si>
  <si>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</si>
  <si>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</si>
  <si>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</si>
  <si>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</si>
  <si>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</si>
  <si>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f. no. 3003, 30th habitable floor, tower No. A. Auris Ilaria, malad west</t>
  </si>
  <si>
    <t>rera ca</t>
  </si>
  <si>
    <t>agreement  - 08.03.23. -  95 lakhs</t>
  </si>
  <si>
    <t>rate</t>
  </si>
  <si>
    <t>auris ilaria</t>
  </si>
  <si>
    <t>25.03.23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</si>
</sst>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21010</xdr:colOff>
      <xdr:row>41</xdr:row>
      <xdr:rowOff>143921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0AD812-AC8C-4A84-8253-72AD135371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041810" cy="749722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23</xdr:col>
      <xdr:colOff>563925</xdr:colOff>
      <xdr:row>47</xdr:row>
      <xdr:rowOff>134459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31B6CD-1C8B-4D9C-80A1-5C73D2F364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3975125" cy="79449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23</xdr:col>
      <xdr:colOff>40062</xdr:colOff>
      <xdr:row>42</xdr:row>
      <xdr:rowOff>115406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1BA581-5EF1-4BAF-85B4-0350B3CEEC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060862" cy="79259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192484</xdr:colOff>
      <xdr:row>41</xdr:row>
      <xdr:rowOff>143912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6981E9-E0F7-462D-BA23-EBFE221B23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213284" cy="743053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523875</xdr:colOff>
      <xdr:row>8</xdr:row>
      <xdr:rowOff>47625</xdr:rowOff>
    </xdr:from>
    <xdr:to>
      <xdr:col>27</xdr:col>
      <xdr:colOff>145119</xdr:colOff>
      <xdr:row>55</xdr:row>
      <xdr:rowOff>115559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E48021-34AB-40A6-8B39-152065285B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3875" y="1571625"/>
          <a:ext cx="16080444" cy="90214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32</xdr:col>
      <xdr:colOff>116528</xdr:colOff>
      <xdr:row>46</xdr:row>
      <xdr:rowOff>106013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D63939-3966-4083-9C8F-8C60E8BC10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5966128" cy="886901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383265</xdr:colOff>
      <xdr:row>48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4D6D5B-C2E8-4379-8B70-5CF4A56F8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232865" cy="900238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49333</xdr:colOff>
      <xdr:row>42</xdr:row>
      <xdr:rowOff>67774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2FB451-E555-45A2-82A6-8DA53814A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241333" cy="78782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20</xdr:col>
      <xdr:colOff>592249</xdr:colOff>
      <xdr:row>42</xdr:row>
      <xdr:rowOff>20143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5FFD3D-468A-4F8A-B923-77D93F2A7D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174649" cy="783064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561789-0D2F-4E80-8DF7-D60A65179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N21" sqref="N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400</v>
      </c>
      <c r="C2" s="4">
        <f>B2*1.1</f>
        <v>440.00000000000006</v>
      </c>
      <c r="D2" s="4">
        <f t="shared" ref="D2:D13" si="2">C2*1.2</f>
        <v>528</v>
      </c>
      <c r="E2" s="5">
        <f t="shared" ref="E2:E13" si="3">R2</f>
        <v>12500000</v>
      </c>
      <c r="F2" s="10">
        <f t="shared" ref="F2:F13" si="4">ROUND((E2/B2),0)</f>
        <v>31250</v>
      </c>
      <c r="G2" s="10">
        <f t="shared" ref="G2:G13" si="5">ROUND((E2/C2),0)</f>
        <v>28409</v>
      </c>
      <c r="H2" s="10">
        <f t="shared" ref="H2:H13" si="6">ROUND((E2/D2),0)</f>
        <v>23674</v>
      </c>
      <c r="I2" s="4" t="e">
        <f>#REF!</f>
        <v>#REF!</v>
      </c>
      <c r="J2" s="4" t="str">
        <f t="shared" ref="J2:J13" si="7">S2</f>
        <v>auris ilaria</v>
      </c>
      <c r="O2">
        <v>0</v>
      </c>
      <c r="P2">
        <f t="shared" ref="P2:P12" si="8">O2/1.2</f>
        <v>0</v>
      </c>
      <c r="Q2">
        <v>400</v>
      </c>
      <c r="R2" s="2">
        <v>12500000</v>
      </c>
      <c r="S2" s="8" t="s">
        <v>17</v>
      </c>
      <c r="T2" s="8"/>
    </row>
    <row r="3" spans="1:20" x14ac:dyDescent="0.25">
      <c r="A3" s="4">
        <f t="shared" si="0"/>
        <v>0</v>
      </c>
      <c r="B3" s="4">
        <f t="shared" si="1"/>
        <v>357</v>
      </c>
      <c r="C3" s="4">
        <f t="shared" ref="C3:C15" si="9">B3*1.1</f>
        <v>392.70000000000005</v>
      </c>
      <c r="D3" s="4">
        <f t="shared" si="2"/>
        <v>471.24</v>
      </c>
      <c r="E3" s="5">
        <f t="shared" si="3"/>
        <v>8100000</v>
      </c>
      <c r="F3" s="10">
        <f t="shared" si="4"/>
        <v>22689</v>
      </c>
      <c r="G3" s="10">
        <f t="shared" si="5"/>
        <v>20626</v>
      </c>
      <c r="H3" s="10">
        <f t="shared" si="6"/>
        <v>17189</v>
      </c>
      <c r="I3" s="4" t="e">
        <f>#REF!</f>
        <v>#REF!</v>
      </c>
      <c r="J3" s="4" t="str">
        <f t="shared" si="7"/>
        <v>auris ilaria</v>
      </c>
      <c r="O3">
        <v>0</v>
      </c>
      <c r="P3">
        <f t="shared" si="8"/>
        <v>0</v>
      </c>
      <c r="Q3">
        <v>357</v>
      </c>
      <c r="R3" s="2">
        <v>8100000</v>
      </c>
      <c r="S3" s="8" t="s">
        <v>17</v>
      </c>
      <c r="T3" s="8"/>
    </row>
    <row r="4" spans="1:20" x14ac:dyDescent="0.25">
      <c r="A4" s="4">
        <f t="shared" si="0"/>
        <v>0</v>
      </c>
      <c r="B4" s="4">
        <f t="shared" si="1"/>
        <v>398</v>
      </c>
      <c r="C4" s="4">
        <f t="shared" si="9"/>
        <v>437.8</v>
      </c>
      <c r="D4" s="4">
        <f t="shared" si="2"/>
        <v>525.36</v>
      </c>
      <c r="E4" s="16">
        <f t="shared" si="3"/>
        <v>8900000</v>
      </c>
      <c r="F4" s="10">
        <f t="shared" si="4"/>
        <v>22362</v>
      </c>
      <c r="G4" s="10">
        <f t="shared" si="5"/>
        <v>20329</v>
      </c>
      <c r="H4" s="10">
        <f t="shared" si="6"/>
        <v>16941</v>
      </c>
      <c r="I4" s="4" t="e">
        <f>#REF!</f>
        <v>#REF!</v>
      </c>
      <c r="J4" s="4" t="str">
        <f t="shared" si="7"/>
        <v>auris ilaria</v>
      </c>
      <c r="O4">
        <v>0</v>
      </c>
      <c r="P4">
        <f t="shared" si="8"/>
        <v>0</v>
      </c>
      <c r="Q4">
        <v>398</v>
      </c>
      <c r="R4" s="2">
        <v>8900000</v>
      </c>
      <c r="S4" s="8" t="s">
        <v>17</v>
      </c>
      <c r="T4" s="8"/>
    </row>
    <row r="5" spans="1:20" x14ac:dyDescent="0.25">
      <c r="A5" s="4">
        <f t="shared" si="0"/>
        <v>0</v>
      </c>
      <c r="B5" s="4">
        <f t="shared" si="1"/>
        <v>358</v>
      </c>
      <c r="C5" s="4">
        <f t="shared" si="9"/>
        <v>393.8</v>
      </c>
      <c r="D5" s="4">
        <f t="shared" si="2"/>
        <v>472.56</v>
      </c>
      <c r="E5" s="16">
        <f t="shared" si="3"/>
        <v>11000000</v>
      </c>
      <c r="F5" s="10">
        <f t="shared" si="4"/>
        <v>30726</v>
      </c>
      <c r="G5" s="10">
        <f t="shared" si="5"/>
        <v>27933</v>
      </c>
      <c r="H5" s="10">
        <f t="shared" si="6"/>
        <v>23277</v>
      </c>
      <c r="I5" s="4" t="e">
        <f>#REF!</f>
        <v>#REF!</v>
      </c>
      <c r="J5" s="4" t="str">
        <f t="shared" si="7"/>
        <v>auris ilaria</v>
      </c>
      <c r="O5">
        <v>0</v>
      </c>
      <c r="P5">
        <f t="shared" si="8"/>
        <v>0</v>
      </c>
      <c r="Q5">
        <v>358</v>
      </c>
      <c r="R5" s="2">
        <v>11000000</v>
      </c>
      <c r="S5" s="8" t="s">
        <v>17</v>
      </c>
      <c r="T5" s="8"/>
    </row>
    <row r="6" spans="1:20" x14ac:dyDescent="0.25">
      <c r="A6" s="4">
        <f t="shared" si="0"/>
        <v>0</v>
      </c>
      <c r="B6" s="4">
        <f t="shared" si="1"/>
        <v>358</v>
      </c>
      <c r="C6" s="4">
        <f t="shared" si="9"/>
        <v>393.8</v>
      </c>
      <c r="D6" s="4">
        <f t="shared" si="2"/>
        <v>472.56</v>
      </c>
      <c r="E6" s="16">
        <f t="shared" si="3"/>
        <v>9212000</v>
      </c>
      <c r="F6" s="15">
        <f t="shared" si="4"/>
        <v>25732</v>
      </c>
      <c r="G6" s="10">
        <f t="shared" si="5"/>
        <v>23393</v>
      </c>
      <c r="H6" s="10">
        <f t="shared" si="6"/>
        <v>19494</v>
      </c>
      <c r="I6" s="4" t="e">
        <f>#REF!</f>
        <v>#REF!</v>
      </c>
      <c r="J6" s="4" t="str">
        <f t="shared" si="7"/>
        <v>auris ilaria</v>
      </c>
      <c r="O6">
        <v>0</v>
      </c>
      <c r="P6">
        <f t="shared" si="8"/>
        <v>0</v>
      </c>
      <c r="Q6">
        <v>358</v>
      </c>
      <c r="R6" s="2">
        <v>9212000</v>
      </c>
      <c r="S6" s="8" t="s">
        <v>17</v>
      </c>
      <c r="T6" s="8"/>
    </row>
    <row r="7" spans="1:20" x14ac:dyDescent="0.25">
      <c r="A7" s="4">
        <f t="shared" si="0"/>
        <v>0</v>
      </c>
      <c r="B7" s="4">
        <f t="shared" si="1"/>
        <v>390</v>
      </c>
      <c r="C7" s="4">
        <f t="shared" si="9"/>
        <v>429.00000000000006</v>
      </c>
      <c r="D7" s="4">
        <f t="shared" si="2"/>
        <v>514.80000000000007</v>
      </c>
      <c r="E7" s="16">
        <f t="shared" si="3"/>
        <v>10300000</v>
      </c>
      <c r="F7" s="15">
        <f t="shared" si="4"/>
        <v>26410</v>
      </c>
      <c r="G7" s="10">
        <f t="shared" si="5"/>
        <v>24009</v>
      </c>
      <c r="H7" s="10">
        <f t="shared" si="6"/>
        <v>20008</v>
      </c>
      <c r="I7" s="4" t="e">
        <f>#REF!</f>
        <v>#REF!</v>
      </c>
      <c r="J7" s="4" t="str">
        <f t="shared" si="7"/>
        <v>auris ilaria</v>
      </c>
      <c r="O7">
        <v>0</v>
      </c>
      <c r="P7">
        <f t="shared" si="8"/>
        <v>0</v>
      </c>
      <c r="Q7">
        <v>390</v>
      </c>
      <c r="R7" s="2">
        <v>10300000</v>
      </c>
      <c r="S7" s="8" t="s">
        <v>17</v>
      </c>
      <c r="T7" s="8"/>
    </row>
    <row r="8" spans="1:20" x14ac:dyDescent="0.25">
      <c r="A8" s="4">
        <f t="shared" si="0"/>
        <v>0</v>
      </c>
      <c r="B8" s="4">
        <f t="shared" si="1"/>
        <v>391</v>
      </c>
      <c r="C8" s="4">
        <f t="shared" si="9"/>
        <v>430.1</v>
      </c>
      <c r="D8" s="4">
        <f t="shared" si="2"/>
        <v>516.12</v>
      </c>
      <c r="E8" s="16">
        <f t="shared" si="3"/>
        <v>9588000</v>
      </c>
      <c r="F8" s="10">
        <f t="shared" si="4"/>
        <v>24522</v>
      </c>
      <c r="G8" s="10">
        <f t="shared" si="5"/>
        <v>22292</v>
      </c>
      <c r="H8" s="10">
        <f t="shared" si="6"/>
        <v>18577</v>
      </c>
      <c r="I8" s="4" t="e">
        <f>#REF!</f>
        <v>#REF!</v>
      </c>
      <c r="J8" s="4" t="str">
        <f t="shared" si="7"/>
        <v>auris ilaria</v>
      </c>
      <c r="O8">
        <v>0</v>
      </c>
      <c r="P8">
        <f t="shared" si="8"/>
        <v>0</v>
      </c>
      <c r="Q8">
        <v>391</v>
      </c>
      <c r="R8" s="2">
        <v>9588000</v>
      </c>
      <c r="S8" s="8" t="s">
        <v>17</v>
      </c>
      <c r="T8" s="8"/>
    </row>
    <row r="9" spans="1:20" x14ac:dyDescent="0.25">
      <c r="A9" s="4">
        <f t="shared" si="0"/>
        <v>0</v>
      </c>
      <c r="B9" s="4">
        <f t="shared" si="1"/>
        <v>390</v>
      </c>
      <c r="C9" s="4">
        <f t="shared" si="9"/>
        <v>429.00000000000006</v>
      </c>
      <c r="D9" s="4">
        <f t="shared" si="2"/>
        <v>514.80000000000007</v>
      </c>
      <c r="E9" s="16">
        <f t="shared" si="3"/>
        <v>9900000</v>
      </c>
      <c r="F9" s="15">
        <f t="shared" si="4"/>
        <v>25385</v>
      </c>
      <c r="G9" s="10">
        <f t="shared" si="5"/>
        <v>23077</v>
      </c>
      <c r="H9" s="10">
        <f t="shared" si="6"/>
        <v>19231</v>
      </c>
      <c r="I9" s="4" t="e">
        <f>#REF!</f>
        <v>#REF!</v>
      </c>
      <c r="J9" s="4" t="str">
        <f t="shared" si="7"/>
        <v>auris ilaria</v>
      </c>
      <c r="O9">
        <v>0</v>
      </c>
      <c r="P9">
        <f t="shared" si="8"/>
        <v>0</v>
      </c>
      <c r="Q9">
        <v>390</v>
      </c>
      <c r="R9" s="2">
        <v>9900000</v>
      </c>
      <c r="S9" s="8" t="s">
        <v>17</v>
      </c>
      <c r="T9" s="8"/>
    </row>
    <row r="10" spans="1:20" x14ac:dyDescent="0.25">
      <c r="A10" s="4">
        <f t="shared" si="0"/>
        <v>0</v>
      </c>
      <c r="B10" s="4">
        <f t="shared" si="1"/>
        <v>370</v>
      </c>
      <c r="C10" s="4">
        <f t="shared" si="9"/>
        <v>407.00000000000006</v>
      </c>
      <c r="D10" s="4">
        <f t="shared" si="2"/>
        <v>488.40000000000003</v>
      </c>
      <c r="E10" s="16">
        <f t="shared" si="3"/>
        <v>10400000</v>
      </c>
      <c r="F10" s="10">
        <f t="shared" si="4"/>
        <v>28108</v>
      </c>
      <c r="G10" s="10">
        <f t="shared" si="5"/>
        <v>25553</v>
      </c>
      <c r="H10" s="10">
        <f t="shared" si="6"/>
        <v>21294</v>
      </c>
      <c r="I10" s="4" t="e">
        <f>#REF!</f>
        <v>#REF!</v>
      </c>
      <c r="J10" s="4" t="str">
        <f t="shared" si="7"/>
        <v>auris ilaria</v>
      </c>
      <c r="O10">
        <v>0</v>
      </c>
      <c r="P10">
        <f t="shared" si="8"/>
        <v>0</v>
      </c>
      <c r="Q10">
        <v>370</v>
      </c>
      <c r="R10" s="2">
        <v>10400000</v>
      </c>
      <c r="S10" s="8" t="s">
        <v>17</v>
      </c>
      <c r="T10" s="8"/>
    </row>
    <row r="11" spans="1:20" x14ac:dyDescent="0.25">
      <c r="A11" s="4">
        <f t="shared" si="0"/>
        <v>0</v>
      </c>
      <c r="B11" s="4">
        <f t="shared" si="1"/>
        <v>569.84</v>
      </c>
      <c r="C11" s="4">
        <f t="shared" si="9"/>
        <v>626.82400000000007</v>
      </c>
      <c r="D11" s="4">
        <f t="shared" si="2"/>
        <v>752.18880000000001</v>
      </c>
      <c r="E11" s="16">
        <f t="shared" si="3"/>
        <v>14520000</v>
      </c>
      <c r="F11" s="15">
        <f t="shared" si="4"/>
        <v>25481</v>
      </c>
      <c r="G11" s="10">
        <f t="shared" si="5"/>
        <v>23164</v>
      </c>
      <c r="H11" s="10">
        <f t="shared" si="6"/>
        <v>19304</v>
      </c>
      <c r="I11" s="4" t="e">
        <f>#REF!</f>
        <v>#REF!</v>
      </c>
      <c r="J11" s="4" t="str">
        <f t="shared" si="7"/>
        <v>25.03.23</v>
      </c>
      <c r="O11">
        <v>0</v>
      </c>
      <c r="P11">
        <f t="shared" si="8"/>
        <v>0</v>
      </c>
      <c r="Q11">
        <v>569.84</v>
      </c>
      <c r="R11" s="2">
        <v>14520000</v>
      </c>
      <c r="S11" s="8" t="s">
        <v>18</v>
      </c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ref="Q11:Q15" si="10">P12/1.1</f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si="10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2">C14*1.2</f>
        <v>0</v>
      </c>
      <c r="E14" s="16">
        <f t="shared" ref="E14:E15" si="13">R14</f>
        <v>0</v>
      </c>
      <c r="F14" s="10" t="e">
        <f t="shared" ref="F14:F15" si="14">ROUND((E14/B14),0)</f>
        <v>#DIV/0!</v>
      </c>
      <c r="G14" s="10" t="e">
        <f t="shared" ref="G14:G15" si="15">ROUND((E14/C14),0)</f>
        <v>#DIV/0!</v>
      </c>
      <c r="H14" s="10" t="e">
        <f t="shared" ref="H14:H15" si="16">ROUND((E14/D14),0)</f>
        <v>#DIV/0!</v>
      </c>
      <c r="I14" s="4" t="e">
        <f>#REF!</f>
        <v>#REF!</v>
      </c>
      <c r="J14" s="4">
        <f t="shared" ref="J14:J15" si="17">S14</f>
        <v>0</v>
      </c>
      <c r="O14">
        <v>0</v>
      </c>
      <c r="P14">
        <f t="shared" ref="P14:P15" si="18">O14/1.2</f>
        <v>0</v>
      </c>
      <c r="Q14">
        <f t="shared" si="10"/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2"/>
        <v>0</v>
      </c>
      <c r="E15" s="5">
        <f t="shared" si="13"/>
        <v>0</v>
      </c>
      <c r="F15" s="10" t="e">
        <f t="shared" si="14"/>
        <v>#DIV/0!</v>
      </c>
      <c r="G15" s="4" t="e">
        <f t="shared" si="15"/>
        <v>#DIV/0!</v>
      </c>
      <c r="H15" s="4" t="e">
        <f t="shared" si="16"/>
        <v>#DIV/0!</v>
      </c>
      <c r="I15" s="4" t="e">
        <f>#REF!</f>
        <v>#REF!</v>
      </c>
      <c r="J15" s="4">
        <f t="shared" si="17"/>
        <v>0</v>
      </c>
      <c r="O15">
        <v>0</v>
      </c>
      <c r="P15">
        <f t="shared" si="18"/>
        <v>0</v>
      </c>
      <c r="Q15">
        <f t="shared" si="1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14</v>
      </c>
      <c r="H18">
        <v>390</v>
      </c>
      <c r="I18">
        <f>36.21*10.764</f>
        <v>389.76443999999998</v>
      </c>
    </row>
    <row r="19" spans="7:24" x14ac:dyDescent="0.25">
      <c r="G19" t="s">
        <v>16</v>
      </c>
      <c r="H19">
        <v>25700</v>
      </c>
    </row>
    <row r="20" spans="7:24" x14ac:dyDescent="0.25">
      <c r="H20">
        <f>H19*H18</f>
        <v>10023000</v>
      </c>
    </row>
    <row r="22" spans="7:24" x14ac:dyDescent="0.25">
      <c r="G22" s="6"/>
      <c r="H22" s="6">
        <f>H21+H20</f>
        <v>10023000</v>
      </c>
    </row>
    <row r="24" spans="7:24" x14ac:dyDescent="0.25">
      <c r="G24" t="s">
        <v>15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2023-11-07T10:26:19Z</dcterms:modified>
</cp:coreProperties>
</file>