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93701B4-E4B7-44DF-A490-99985957A16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1" l="1"/>
  <c r="B18" i="1"/>
  <c r="G9" i="1"/>
  <c r="G6" i="1"/>
  <c r="F7" i="1"/>
  <c r="F6" i="1"/>
  <c r="F9" i="1"/>
  <c r="J4" i="1"/>
  <c r="J5" i="1" s="1"/>
  <c r="J26" i="1" l="1"/>
  <c r="B10" i="1"/>
  <c r="J42" i="1"/>
  <c r="B8" i="1" l="1"/>
  <c r="H3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D33" i="1" l="1"/>
  <c r="I26" i="1"/>
  <c r="I27" i="1"/>
  <c r="I28" i="1"/>
  <c r="J25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<sst xmlns="http://schemas.openxmlformats.org/spreadsheetml/2006/main" count="30" uniqueCount="29">
  <si>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</si>
  <si>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</si>
  <si>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</si>
  <si>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</si>
  <si>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</si>
  <si>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</si>
  <si>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</si>
  <si>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</si>
  <si>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</si>
  <si>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</si>
  <si>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</si>
  <si>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</si>
  <si>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</si>
  <si>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</si>
  <si>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</si>
  <si>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</si>
  <si>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</si>
  <si>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</si>
  <si>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</si>
  <si>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</si>
  <si>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</si>
  <si>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</si>
  <si>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</si>
  <si>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</si>
  <si>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</si>
  <si>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</si>
  <si>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</si>
  <si>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Value / RV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</si>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</sst>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43" fontId="12" fillId="2" borderId="0" xfId="0" applyNumberFormat="1" applyFont="1" applyFill="1"/>
    <xf numFmtId="43" fontId="13" fillId="2" borderId="0" xfId="1" applyFont="1" applyFill="1" applyBorder="1"/>
    <xf numFmtId="164" fontId="13" fillId="2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335719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619F3-3299-4EEC-8584-2311BD9F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94919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78593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E94C64-AB78-4923-AB2E-FAC3C5BE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47393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1EC49-6F31-48D0-A16C-C0533C5C2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563670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AD277-BCEC-44CC-A429-8BF6BF80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46070" cy="8440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3EDA1-EDF1-42BE-8B27-97C71D48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7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28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27000</v>
      </c>
      <c r="C3" s="29"/>
      <c r="E3" s="24"/>
      <c r="F3" s="39">
        <v>2023</v>
      </c>
      <c r="G3" s="40">
        <v>2023</v>
      </c>
      <c r="H3" s="41">
        <f>G3-F3</f>
        <v>0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3000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24000</v>
      </c>
      <c r="C5" s="47"/>
      <c r="E5" s="59"/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3000</v>
      </c>
      <c r="C6" s="47"/>
      <c r="E6" s="59"/>
      <c r="F6">
        <f>61.64*10.764</f>
        <v>663.49295999999993</v>
      </c>
      <c r="G6" s="24">
        <f>70.26*10.764</f>
        <v>756.27864</v>
      </c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0</v>
      </c>
      <c r="C7" s="48"/>
      <c r="E7" s="60"/>
      <c r="F7" s="52">
        <f>2.17*10.764</f>
        <v>23.357879999999998</v>
      </c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60</v>
      </c>
      <c r="C8" s="48"/>
      <c r="E8" s="61"/>
      <c r="F8" s="52">
        <v>0</v>
      </c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60"/>
      <c r="F9" s="52">
        <f>SUM(F6:F8)</f>
        <v>686.85083999999995</v>
      </c>
      <c r="G9" s="37">
        <f>F9*1.1</f>
        <v>755.53592400000002</v>
      </c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0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0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3000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24000</v>
      </c>
      <c r="C14" s="47"/>
      <c r="E14" s="24"/>
      <c r="F14" s="18" t="s">
        <v>25</v>
      </c>
      <c r="G14" s="18"/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27000</v>
      </c>
      <c r="C15" s="29"/>
      <c r="E15" s="24"/>
      <c r="F15" s="18">
        <f>213+52+78+100+133+31+32+28</f>
        <v>667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687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27</v>
      </c>
      <c r="B17" s="28">
        <f>B15*B16</f>
        <v>18549000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12</v>
      </c>
      <c r="B18" s="29">
        <f>756*B4</f>
        <v>2268000</v>
      </c>
      <c r="C18" s="29"/>
      <c r="E18" s="24"/>
      <c r="F18" s="24"/>
      <c r="G18" s="18"/>
      <c r="H18" s="18"/>
      <c r="I18" s="38"/>
    </row>
    <row r="19" spans="1:15" ht="16.5" x14ac:dyDescent="0.3">
      <c r="A19" s="26" t="s">
        <v>16</v>
      </c>
      <c r="B19" s="29">
        <f>B17*0.03/12</f>
        <v>46372.5</v>
      </c>
      <c r="C19" s="24"/>
      <c r="E19" s="24"/>
      <c r="F19" s="57"/>
      <c r="G19" s="18"/>
      <c r="H19" s="18"/>
      <c r="I19" s="18"/>
    </row>
    <row r="20" spans="1:15" ht="18.75" x14ac:dyDescent="0.3">
      <c r="A20" s="18"/>
      <c r="B20" s="24"/>
      <c r="C20" s="24"/>
      <c r="D20" s="18"/>
      <c r="E20" s="56"/>
      <c r="F20" s="56"/>
      <c r="G20" s="56"/>
      <c r="H20" s="18"/>
      <c r="I20" s="18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668</v>
      </c>
      <c r="D25" s="20"/>
      <c r="E25" s="20"/>
      <c r="F25" s="20">
        <v>19500000</v>
      </c>
      <c r="G25" s="22">
        <f t="shared" ref="G25:G31" si="0">F25/C25</f>
        <v>29191.616766467065</v>
      </c>
      <c r="H25" s="22" t="e">
        <f>F25/D25</f>
        <v>#DIV/0!</v>
      </c>
      <c r="I25" s="22" t="e">
        <f t="shared" ref="I25:I31" si="1">F25/B25</f>
        <v>#DIV/0!</v>
      </c>
      <c r="J25" s="20">
        <f>B25/C25</f>
        <v>0</v>
      </c>
      <c r="K25" s="25"/>
    </row>
    <row r="26" spans="1:15" ht="17.25" x14ac:dyDescent="0.3">
      <c r="B26" s="21"/>
      <c r="C26" s="21">
        <v>687</v>
      </c>
      <c r="D26" s="20"/>
      <c r="E26" s="20"/>
      <c r="F26" s="20">
        <v>21700000</v>
      </c>
      <c r="G26" s="22">
        <f t="shared" si="0"/>
        <v>31586.608442503639</v>
      </c>
      <c r="H26" s="22" t="e">
        <f>F26/D26</f>
        <v>#DIV/0!</v>
      </c>
      <c r="I26" s="22" t="e">
        <f t="shared" si="1"/>
        <v>#DIV/0!</v>
      </c>
      <c r="J26" s="20">
        <f>B26/C26</f>
        <v>0</v>
      </c>
      <c r="K26" s="25"/>
    </row>
    <row r="27" spans="1:15" x14ac:dyDescent="0.25">
      <c r="B27" s="21"/>
      <c r="C27" s="21">
        <v>690</v>
      </c>
      <c r="D27" s="20"/>
      <c r="E27" s="20"/>
      <c r="F27" s="22">
        <v>19000000</v>
      </c>
      <c r="G27" s="22">
        <f t="shared" si="0"/>
        <v>27536.231884057972</v>
      </c>
      <c r="H27" s="22" t="e">
        <f t="shared" ref="H27:H31" si="2">F27/D27</f>
        <v>#DIV/0!</v>
      </c>
      <c r="I27" s="22" t="e">
        <f t="shared" si="1"/>
        <v>#DIV/0!</v>
      </c>
      <c r="J27" s="20"/>
    </row>
    <row r="28" spans="1:15" x14ac:dyDescent="0.25">
      <c r="B28" s="21"/>
      <c r="C28" s="21">
        <v>660</v>
      </c>
      <c r="D28" s="20"/>
      <c r="E28" s="20"/>
      <c r="F28" s="22">
        <v>18300000</v>
      </c>
      <c r="G28" s="22">
        <f t="shared" si="0"/>
        <v>27727.272727272728</v>
      </c>
      <c r="H28" s="22" t="e">
        <f t="shared" si="2"/>
        <v>#DIV/0!</v>
      </c>
      <c r="I28" s="22" t="e">
        <f t="shared" si="1"/>
        <v>#DIV/0!</v>
      </c>
      <c r="J28" s="20"/>
    </row>
    <row r="29" spans="1:15" x14ac:dyDescent="0.25">
      <c r="C29" s="18">
        <v>645</v>
      </c>
      <c r="D29" s="30"/>
      <c r="F29" s="31">
        <v>17500000</v>
      </c>
      <c r="G29" s="31">
        <f t="shared" si="0"/>
        <v>27131.782945736435</v>
      </c>
      <c r="H29" s="22" t="e">
        <f t="shared" si="2"/>
        <v>#DIV/0!</v>
      </c>
      <c r="I29" s="31" t="e">
        <f t="shared" si="1"/>
        <v>#DIV/0!</v>
      </c>
    </row>
    <row r="30" spans="1:15" x14ac:dyDescent="0.25">
      <c r="F30" s="31"/>
      <c r="G30" s="31" t="e">
        <f t="shared" si="0"/>
        <v>#DIV/0!</v>
      </c>
      <c r="H30" s="31" t="e">
        <f t="shared" si="2"/>
        <v>#DIV/0!</v>
      </c>
      <c r="I30" s="31" t="e">
        <f t="shared" si="1"/>
        <v>#DIV/0!</v>
      </c>
    </row>
    <row r="31" spans="1:15" x14ac:dyDescent="0.25">
      <c r="F31" s="30"/>
      <c r="G31" s="31" t="e">
        <f t="shared" si="0"/>
        <v>#DIV/0!</v>
      </c>
      <c r="H31" s="31" t="e">
        <f t="shared" si="2"/>
        <v>#DIV/0!</v>
      </c>
      <c r="I31" s="31" t="e">
        <f t="shared" si="1"/>
        <v>#DIV/0!</v>
      </c>
    </row>
    <row r="32" spans="1:15" x14ac:dyDescent="0.25">
      <c r="B32" s="18" t="s">
        <v>22</v>
      </c>
    </row>
    <row r="33" spans="1:10" x14ac:dyDescent="0.25">
      <c r="B33" s="18">
        <v>549</v>
      </c>
      <c r="C33" s="18">
        <v>13459390</v>
      </c>
      <c r="D33">
        <f>C33/B33</f>
        <v>24516.193078324224</v>
      </c>
      <c r="E33">
        <v>807600</v>
      </c>
      <c r="F33">
        <v>30000</v>
      </c>
      <c r="G33">
        <f>F33+E33+C33</f>
        <v>14296990</v>
      </c>
      <c r="H33">
        <f>G33/B33</f>
        <v>26041.876138433516</v>
      </c>
      <c r="I33" s="14" t="e">
        <f>G33/A33</f>
        <v>#DIV/0!</v>
      </c>
    </row>
    <row r="34" spans="1:10" x14ac:dyDescent="0.25">
      <c r="D34" t="e">
        <f>C34/B34</f>
        <v>#DIV/0!</v>
      </c>
      <c r="E34">
        <v>829000</v>
      </c>
      <c r="F34">
        <v>30000</v>
      </c>
      <c r="G34">
        <f>F34+E34+C34</f>
        <v>859000</v>
      </c>
      <c r="H34" t="e">
        <f>G34/B34</f>
        <v>#DIV/0!</v>
      </c>
      <c r="I34" s="14"/>
    </row>
    <row r="35" spans="1:10" x14ac:dyDescent="0.25">
      <c r="D35" t="e">
        <f>C35/B35</f>
        <v>#DIV/0!</v>
      </c>
      <c r="E35">
        <v>1105000</v>
      </c>
      <c r="F35">
        <v>30000</v>
      </c>
      <c r="G35">
        <f>F35+E35+C35</f>
        <v>1135000</v>
      </c>
      <c r="H35" t="e">
        <f>G35/B35</f>
        <v>#DIV/0!</v>
      </c>
    </row>
    <row r="36" spans="1:10" ht="15.75" x14ac:dyDescent="0.25">
      <c r="A36" s="16"/>
    </row>
    <row r="37" spans="1:10" ht="15.75" x14ac:dyDescent="0.25">
      <c r="A37" s="16"/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  <c r="H42">
        <v>18</v>
      </c>
      <c r="I42">
        <v>35</v>
      </c>
      <c r="J42">
        <f>I42*H42</f>
        <v>630</v>
      </c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2023-11-06T06:30:34Z</dcterms:modified>
</cp:coreProperties>
</file>