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F4E53A5-769A-4D10-81AC-BB9D23B34E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" i="1" l="1"/>
  <c r="G6" i="1"/>
  <c r="B20" i="1"/>
  <c r="H8" i="1"/>
  <c r="H7" i="1"/>
  <c r="H5" i="1"/>
  <c r="F5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<sst xmlns="http://schemas.openxmlformats.org/spreadsheetml/2006/main" count="31" uniqueCount="29">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</sst>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344735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726BC9-517A-0599-0AD0-DBCC13E0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46335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45AAC-BE27-FF06-1DB4-656A030C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258998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F862F-A49C-91FD-3A90-230D113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60598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A96941-E50F-43E1-8C1D-34BDFF0E5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08635-7411-ED3B-E568-ECD53A46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E3952-ABCC-92D5-A9E8-3460FA4D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1218C-52E2-7A6F-EC81-DF64948B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26000</v>
      </c>
      <c r="C3" s="38"/>
      <c r="D3" s="35"/>
      <c r="E3" s="10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3000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23000</v>
      </c>
      <c r="C5" s="38"/>
      <c r="D5" s="35"/>
      <c r="E5" s="17"/>
      <c r="F5" s="17">
        <f>102.82*10.764</f>
        <v>1106.7544799999998</v>
      </c>
      <c r="G5" s="7">
        <v>922</v>
      </c>
      <c r="H5" s="23">
        <f>F5/1.2</f>
        <v>922.29539999999986</v>
      </c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3000</v>
      </c>
      <c r="C6" s="38"/>
      <c r="D6" s="35"/>
      <c r="E6" s="35"/>
      <c r="F6" s="35"/>
      <c r="G6" s="21">
        <f>G5*1.2</f>
        <v>1106.3999999999999</v>
      </c>
      <c r="H6" s="23">
        <v>28000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49"/>
      <c r="F7" s="35"/>
      <c r="G7" s="21"/>
      <c r="H7" s="21">
        <f>H6*H5</f>
        <v>25824271.199999996</v>
      </c>
      <c r="I7" s="15"/>
      <c r="J7" s="15"/>
      <c r="M7" s="53"/>
      <c r="N7" s="54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50"/>
      <c r="F8" s="35"/>
      <c r="G8" s="22"/>
      <c r="H8" s="21">
        <f>H7/1106</f>
        <v>23349.250632911389</v>
      </c>
      <c r="I8" s="15"/>
      <c r="J8" s="15"/>
      <c r="M8" s="53"/>
      <c r="N8" s="54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9"/>
      <c r="F9" s="51"/>
      <c r="G9" s="40"/>
      <c r="H9" s="22"/>
      <c r="I9" s="15"/>
      <c r="J9" s="15"/>
      <c r="K9" s="12"/>
      <c r="L9" s="12"/>
      <c r="M9" s="11"/>
      <c r="N9" s="54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49"/>
      <c r="F10" s="35"/>
      <c r="G10" s="20"/>
      <c r="H10" s="22"/>
      <c r="I10" s="15"/>
      <c r="J10" s="15"/>
      <c r="K10" s="12"/>
      <c r="L10" s="12"/>
      <c r="M10" s="11"/>
      <c r="N10" s="54"/>
      <c r="O10" s="6"/>
    </row>
    <row r="11" spans="1:15" ht="16.5" x14ac:dyDescent="0.3">
      <c r="A11" s="27"/>
      <c r="B11" s="39">
        <f>B10%</f>
        <v>0</v>
      </c>
      <c r="C11" s="39"/>
      <c r="D11" s="46"/>
      <c r="E11" s="52"/>
      <c r="F11" s="35"/>
      <c r="G11" s="21"/>
      <c r="H11" s="22"/>
      <c r="I11" s="15"/>
      <c r="J11" s="15"/>
      <c r="K11" s="12"/>
      <c r="L11" s="12"/>
      <c r="M11" s="11"/>
      <c r="N11" s="55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49"/>
      <c r="F12" s="35"/>
      <c r="G12" s="21"/>
      <c r="H12" s="22"/>
      <c r="I12" s="56"/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3000</v>
      </c>
      <c r="C13" s="38"/>
      <c r="D13" s="47"/>
      <c r="E13" s="1"/>
      <c r="F13" s="10"/>
      <c r="G13" s="22"/>
      <c r="H13" s="22"/>
      <c r="I13" s="15"/>
      <c r="J13" s="15"/>
      <c r="K13" s="12"/>
      <c r="L13" s="12"/>
      <c r="M13" s="11"/>
      <c r="N13" s="8"/>
      <c r="O13" s="6"/>
    </row>
    <row r="14" spans="1:15" ht="16.5" x14ac:dyDescent="0.3">
      <c r="A14" s="27" t="s">
        <v>2</v>
      </c>
      <c r="B14" s="38">
        <f>B5</f>
        <v>23000</v>
      </c>
      <c r="C14" s="38"/>
      <c r="D14" s="35"/>
      <c r="E14" s="10"/>
      <c r="F14" s="12" t="s">
        <v>28</v>
      </c>
      <c r="H14" s="22"/>
      <c r="I14" s="15"/>
      <c r="J14" s="15"/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26000</v>
      </c>
      <c r="C15" s="38"/>
      <c r="D15" s="35"/>
      <c r="E15" s="10"/>
      <c r="F15" s="12">
        <v>929</v>
      </c>
      <c r="G15" s="24"/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922</v>
      </c>
      <c r="C16" s="30"/>
      <c r="D16" s="31"/>
      <c r="E16" s="10"/>
      <c r="F16" s="22"/>
      <c r="G16" s="25"/>
      <c r="H16" s="21"/>
      <c r="I16" s="10"/>
      <c r="N16" s="54"/>
      <c r="O16" s="6"/>
    </row>
    <row r="17" spans="1:15" ht="16.5" x14ac:dyDescent="0.3">
      <c r="A17" s="27" t="s">
        <v>11</v>
      </c>
      <c r="B17" s="32">
        <f>B15*B16</f>
        <v>23972000</v>
      </c>
      <c r="C17" s="32"/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21574800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19177600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B4*1107</f>
        <v>3321000</v>
      </c>
      <c r="C20" s="34"/>
      <c r="D20" s="35"/>
      <c r="E20" s="10"/>
      <c r="F20" s="10"/>
      <c r="G20" s="10"/>
    </row>
    <row r="21" spans="1:15" ht="16.5" x14ac:dyDescent="0.3">
      <c r="A21" s="29" t="s">
        <v>16</v>
      </c>
      <c r="B21" s="42">
        <f>B17*0.03/12</f>
        <v>59930</v>
      </c>
      <c r="C21" s="34"/>
      <c r="D21" s="34"/>
      <c r="E21" s="10"/>
    </row>
    <row r="22" spans="1:15" x14ac:dyDescent="0.25">
      <c r="B22" s="19"/>
      <c r="C22" s="19"/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48"/>
      <c r="C27" s="48">
        <v>700</v>
      </c>
      <c r="D27" s="16"/>
      <c r="E27" s="16"/>
      <c r="F27" s="16">
        <v>22500000</v>
      </c>
      <c r="G27" s="17">
        <f t="shared" ref="G27:G33" si="0">F27/C27</f>
        <v>32142.857142857141</v>
      </c>
      <c r="H27" s="17" t="e">
        <f>F27/D27</f>
        <v>#DIV/0!</v>
      </c>
      <c r="I27" s="17" t="e">
        <f t="shared" ref="I27:I33" si="1">F27/B27</f>
        <v>#DIV/0!</v>
      </c>
      <c r="J27" s="16">
        <f>B27/C27</f>
        <v>0</v>
      </c>
      <c r="K27" s="26"/>
    </row>
    <row r="28" spans="1:15" ht="17.25" x14ac:dyDescent="0.3">
      <c r="B28" s="48"/>
      <c r="C28" s="57">
        <v>956</v>
      </c>
      <c r="D28" s="58"/>
      <c r="E28" s="58"/>
      <c r="F28" s="58">
        <v>28000000</v>
      </c>
      <c r="G28" s="59">
        <f t="shared" si="0"/>
        <v>29288.702928870294</v>
      </c>
      <c r="H28" s="17" t="e">
        <f>F28/D28</f>
        <v>#DIV/0!</v>
      </c>
      <c r="I28" s="17" t="e">
        <f t="shared" si="1"/>
        <v>#DIV/0!</v>
      </c>
      <c r="J28" s="16">
        <f t="shared" ref="J28:J33" si="2">D28/C28</f>
        <v>0</v>
      </c>
      <c r="K28" s="26"/>
    </row>
    <row r="29" spans="1:15" x14ac:dyDescent="0.25">
      <c r="B29" s="48"/>
      <c r="C29" s="48">
        <v>700</v>
      </c>
      <c r="D29" s="16"/>
      <c r="E29" s="16"/>
      <c r="F29" s="17">
        <v>25000000</v>
      </c>
      <c r="G29" s="17">
        <f t="shared" si="0"/>
        <v>35714.285714285717</v>
      </c>
      <c r="H29" s="17" t="e">
        <f t="shared" ref="H29:H33" si="3">F29/D29</f>
        <v>#DIV/0!</v>
      </c>
      <c r="I29" s="17" t="e">
        <f t="shared" si="1"/>
        <v>#DIV/0!</v>
      </c>
      <c r="J29" s="16">
        <f t="shared" si="2"/>
        <v>0</v>
      </c>
    </row>
    <row r="30" spans="1:15" x14ac:dyDescent="0.25">
      <c r="B30" s="48"/>
      <c r="C30" s="48">
        <v>662</v>
      </c>
      <c r="D30" s="16">
        <v>1100</v>
      </c>
      <c r="E30" s="16"/>
      <c r="F30" s="17">
        <v>20000000</v>
      </c>
      <c r="G30" s="17">
        <f t="shared" si="0"/>
        <v>30211.480362537764</v>
      </c>
      <c r="H30" s="17">
        <f t="shared" si="3"/>
        <v>18181.81818181818</v>
      </c>
      <c r="I30" s="17" t="e">
        <f t="shared" si="1"/>
        <v>#DIV/0!</v>
      </c>
      <c r="J30" s="16">
        <f t="shared" si="2"/>
        <v>1.661631419939577</v>
      </c>
    </row>
    <row r="31" spans="1:15" x14ac:dyDescent="0.25">
      <c r="B31" s="48"/>
      <c r="C31" s="57">
        <v>922</v>
      </c>
      <c r="D31" s="58"/>
      <c r="E31" s="58"/>
      <c r="F31" s="59">
        <v>26000000</v>
      </c>
      <c r="G31" s="59">
        <f t="shared" si="0"/>
        <v>28199.566160520608</v>
      </c>
      <c r="H31" s="17" t="e">
        <f t="shared" si="3"/>
        <v>#DIV/0!</v>
      </c>
      <c r="I31" s="17" t="e">
        <f t="shared" si="1"/>
        <v>#DIV/0!</v>
      </c>
      <c r="J31" s="16">
        <f t="shared" si="2"/>
        <v>0</v>
      </c>
    </row>
    <row r="32" spans="1:15" x14ac:dyDescent="0.25">
      <c r="B32" s="48"/>
      <c r="C32" s="57">
        <v>904</v>
      </c>
      <c r="D32" s="58"/>
      <c r="E32" s="58"/>
      <c r="F32" s="59">
        <v>25800000</v>
      </c>
      <c r="G32" s="59">
        <f t="shared" si="0"/>
        <v>28539.823008849558</v>
      </c>
      <c r="H32" s="17" t="e">
        <f t="shared" si="3"/>
        <v>#DIV/0!</v>
      </c>
      <c r="I32" s="17" t="e">
        <f t="shared" si="1"/>
        <v>#DIV/0!</v>
      </c>
      <c r="J32" s="16">
        <f t="shared" si="2"/>
        <v>0</v>
      </c>
    </row>
    <row r="33" spans="1:10" x14ac:dyDescent="0.25">
      <c r="B33" s="48"/>
      <c r="C33" s="48">
        <v>912</v>
      </c>
      <c r="D33" s="16"/>
      <c r="E33" s="16"/>
      <c r="F33" s="16">
        <v>26100000</v>
      </c>
      <c r="G33" s="17">
        <f t="shared" si="0"/>
        <v>28618.42105263158</v>
      </c>
      <c r="H33" s="17" t="e">
        <f t="shared" si="3"/>
        <v>#DIV/0!</v>
      </c>
      <c r="I33" s="17" t="e">
        <f t="shared" si="1"/>
        <v>#DIV/0!</v>
      </c>
      <c r="J33" s="16">
        <f t="shared" si="2"/>
        <v>0</v>
      </c>
    </row>
    <row r="34" spans="1:10" x14ac:dyDescent="0.25">
      <c r="B34" s="48" t="s">
        <v>22</v>
      </c>
      <c r="C34" s="48"/>
      <c r="D34" s="16"/>
      <c r="E34" s="16"/>
      <c r="F34" s="16"/>
      <c r="G34" s="16"/>
      <c r="H34" s="16"/>
      <c r="I34" s="16"/>
      <c r="J34" s="16"/>
    </row>
    <row r="35" spans="1:10" x14ac:dyDescent="0.25">
      <c r="B35" s="48"/>
      <c r="C35" s="48"/>
      <c r="D35" s="16" t="e">
        <f t="shared" ref="D35:D40" si="4">C35/B35</f>
        <v>#DIV/0!</v>
      </c>
      <c r="E35" s="16">
        <v>240000</v>
      </c>
      <c r="F35" s="16">
        <v>30000</v>
      </c>
      <c r="G35" s="17">
        <f>F35+E35+C35</f>
        <v>270000</v>
      </c>
      <c r="H35" s="16" t="e">
        <f>G35/B35</f>
        <v>#DIV/0!</v>
      </c>
      <c r="I35" s="17"/>
      <c r="J35" s="16"/>
    </row>
    <row r="36" spans="1:10" x14ac:dyDescent="0.25">
      <c r="B36" s="48"/>
      <c r="C36" s="48"/>
      <c r="D36" s="16" t="e">
        <f t="shared" si="4"/>
        <v>#DIV/0!</v>
      </c>
      <c r="E36" s="16">
        <v>163600</v>
      </c>
      <c r="F36" s="16">
        <v>23400</v>
      </c>
      <c r="G36" s="17">
        <f>F36+E36+C36</f>
        <v>187000</v>
      </c>
      <c r="H36" s="16" t="e">
        <f>G36/B36</f>
        <v>#DIV/0!</v>
      </c>
      <c r="I36" s="17"/>
      <c r="J36" s="16"/>
    </row>
    <row r="37" spans="1:10" x14ac:dyDescent="0.25">
      <c r="B37" s="48"/>
      <c r="C37" s="48"/>
      <c r="D37" s="16" t="e">
        <f t="shared" si="4"/>
        <v>#DIV/0!</v>
      </c>
      <c r="E37" s="16">
        <v>240000</v>
      </c>
      <c r="F37" s="16">
        <v>30000</v>
      </c>
      <c r="G37" s="17">
        <f>F37+E37+C37</f>
        <v>270000</v>
      </c>
      <c r="H37" s="16" t="e">
        <f>G37/B37</f>
        <v>#DIV/0!</v>
      </c>
      <c r="I37" s="16"/>
      <c r="J37" s="16"/>
    </row>
    <row r="38" spans="1:10" ht="15.75" x14ac:dyDescent="0.25">
      <c r="A38" s="11"/>
      <c r="B38" s="48"/>
      <c r="C38" s="48"/>
      <c r="D38" s="16" t="e">
        <f t="shared" si="4"/>
        <v>#DIV/0!</v>
      </c>
      <c r="E38" s="16">
        <v>392000</v>
      </c>
      <c r="F38" s="16">
        <v>30000</v>
      </c>
      <c r="G38" s="17">
        <f>F38+E38+C38</f>
        <v>422000</v>
      </c>
      <c r="H38" s="16" t="e">
        <f>G38/B38</f>
        <v>#DIV/0!</v>
      </c>
      <c r="I38" s="16"/>
      <c r="J38" s="16"/>
    </row>
    <row r="39" spans="1:10" ht="15.75" x14ac:dyDescent="0.25">
      <c r="A39" s="11"/>
      <c r="B39" s="48"/>
      <c r="C39" s="48"/>
      <c r="D39" s="16" t="e">
        <f t="shared" si="4"/>
        <v>#DIV/0!</v>
      </c>
      <c r="E39" s="16">
        <v>288000</v>
      </c>
      <c r="F39" s="16">
        <v>30000</v>
      </c>
      <c r="G39" s="17">
        <f>F39+E39+C39</f>
        <v>318000</v>
      </c>
      <c r="H39" s="16" t="e">
        <f>G39/B39</f>
        <v>#DIV/0!</v>
      </c>
      <c r="I39" s="16"/>
      <c r="J39" s="16"/>
    </row>
    <row r="40" spans="1:10" ht="15.75" x14ac:dyDescent="0.25">
      <c r="A40" s="11"/>
      <c r="B40" s="48"/>
      <c r="C40" s="48"/>
      <c r="D40" s="16" t="e">
        <f t="shared" si="4"/>
        <v>#DIV/0!</v>
      </c>
      <c r="E40" s="16"/>
      <c r="F40" s="16"/>
      <c r="G40" s="16"/>
      <c r="H40" s="16"/>
      <c r="I40" s="16"/>
      <c r="J40" s="16"/>
    </row>
    <row r="41" spans="1:10" ht="15.75" x14ac:dyDescent="0.25">
      <c r="A41" s="11"/>
      <c r="B41" s="48"/>
      <c r="C41" s="48"/>
      <c r="D41" s="16"/>
      <c r="E41" s="16"/>
      <c r="F41" s="16"/>
      <c r="G41" s="16"/>
      <c r="H41" s="16"/>
      <c r="I41" s="16"/>
      <c r="J41" s="16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4AD7B-C3F0-454A-BB3B-3F4C53DCDC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2023-11-06T05:55:22Z</dcterms:modified>
</cp:coreProperties>
</file>