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Ambernath_Yogesh Raghunath Dashpute\"/>
    </mc:Choice>
  </mc:AlternateContent>
  <xr:revisionPtr revIDLastSave="0" documentId="13_ncr:1_{F956D3CC-2341-4665-B30D-7E4386C1B479}" xr6:coauthVersionLast="47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I29" i="4"/>
  <c r="I28" i="4"/>
  <c r="H28" i="4"/>
  <c r="Q2" i="4"/>
  <c r="P2" i="4"/>
  <c r="P3" i="4"/>
  <c r="B3" i="4" s="1"/>
  <c r="C3" i="4" s="1"/>
  <c r="D3" i="4" s="1"/>
  <c r="Q4" i="4"/>
  <c r="Q5" i="4"/>
  <c r="P6" i="4"/>
  <c r="B6" i="4"/>
  <c r="C6" i="4" s="1"/>
  <c r="Q7" i="4"/>
  <c r="B7" i="4" s="1"/>
  <c r="C7" i="4" s="1"/>
  <c r="D7" i="4" s="1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<sst xmlns="http://schemas.openxmlformats.org/spreadsheetml/2006/main" count="128" uniqueCount="87">
  <si>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</si>
  <si>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</si>
  <si>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</si>
  <si>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</si>
  <si>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</si>
  <si>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</si>
  <si>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</si>
  <si>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</si>
  <si>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</si>
  <si>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</si>
  <si>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</si>
  <si>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</si>
  <si>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</si>
  <si>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</si>
  <si>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</si>
  <si>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</si>
  <si>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</si>
  <si>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</si>
  <si>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</si>
  <si>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</si>
  <si>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</si>
  <si>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</si>
  <si>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</si>
  <si>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</si>
  <si>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</si>
  <si>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</si>
  <si>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</si>
  <si>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</si>
  <si>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</si>
  <si>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</si>
  <si>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</si>
  <si>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</si>
  <si>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</si>
  <si>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</si>
  <si>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</si>
  <si>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</si>
  <si>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</si>
  <si>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</si>
  <si>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</si>
  <si>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</si>
  <si>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</si>
  <si>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</si>
  <si>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</si>
  <si>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</si>
  <si>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</si>
  <si>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</si>
  <si>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</si>
  <si>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</si>
  <si>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</si>
  <si>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</si>
  <si>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</si>
  <si>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</si>
  <si>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</si>
  <si>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</si>
  <si>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</si>
  <si>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</si>
  <si>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</si>
  <si>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</si>
  <si>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</si>
  <si>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</si>
  <si>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</si>
  <si>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</si>
  <si>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</si>
  <si>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</si>
  <si>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</si>
  <si>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</si>
  <si>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</si>
  <si>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</si>
  <si>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</si>
  <si>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</si>
  <si>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</si>
  <si>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</si>
  <si>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</si>
  <si>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</si>
  <si>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</si>
  <si>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</si>
  <si>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</si>
  <si>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</si>
  <si>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</si>
  <si>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</si>
  <si>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</si>
  <si>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</si>
  <si>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</si>
  <si>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</si>
  <si>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</si>
  <si>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IGR-01.03.23</t>
  </si>
  <si>
    <t>YOC - 2003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</si>
</sst>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4C5A8-3170-3C4D-EE87-465A4B3F2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9B066-F838-B866-3DD7-982FBBEE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9B6D6-0975-9AFA-0518-9A8050B8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164160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99633-67BE-C1AD-8E9B-8017A4AC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13760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DE0F9-35AE-F62D-D8A5-8B12E2B0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7C9B9B-BD37-561A-4015-9AAA5586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D837F-A2A7-49E7-450B-2C554E02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4" sqref="K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64400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64400</v>
      </c>
      <c r="D5" s="63" t="s">
        <v>62</v>
      </c>
      <c r="E5" s="64">
        <f>C5/10.764</f>
        <v>5982.9059829059834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12150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52250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41800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53950</v>
      </c>
      <c r="D9" s="63" t="s">
        <v>62</v>
      </c>
      <c r="E9" s="64">
        <f>C9/10.764</f>
        <v>5012.0772946859906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16400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13900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15650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205</v>
      </c>
      <c r="D18" s="26"/>
      <c r="F18" s="19"/>
    </row>
    <row r="19" spans="1:6" x14ac:dyDescent="0.25">
      <c r="A19" s="16" t="s">
        <v>74</v>
      </c>
      <c r="B19" s="6"/>
      <c r="C19" s="32">
        <f>C18*C16</f>
        <v>3208250</v>
      </c>
      <c r="D19" s="33"/>
      <c r="E19" s="70"/>
      <c r="F19" s="34"/>
    </row>
    <row r="20" spans="1:6" x14ac:dyDescent="0.25">
      <c r="A20" s="16" t="s">
        <v>24</v>
      </c>
      <c r="C20" s="35">
        <f>C19*90%</f>
        <v>2887425</v>
      </c>
      <c r="D20" s="32"/>
      <c r="F20" s="19"/>
    </row>
    <row r="21" spans="1:6" x14ac:dyDescent="0.25">
      <c r="A21" s="16" t="s">
        <v>25</v>
      </c>
      <c r="C21" s="35">
        <f>C19*80%</f>
        <v>2566600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6683.854166666667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177.92892000000001</v>
      </c>
      <c r="C2" s="4">
        <f t="shared" ref="C2:C16" si="1">B2*1.2</f>
        <v>213.51470399999999</v>
      </c>
      <c r="D2" s="4">
        <f t="shared" ref="D2:D16" si="2">C2*1.2</f>
        <v>256.21764479999996</v>
      </c>
      <c r="E2" s="5">
        <f t="shared" ref="E2:E16" si="3">R2</f>
        <v>2392000</v>
      </c>
      <c r="F2" s="4">
        <f t="shared" ref="F2:F15" si="4">ROUND((E2/B2),0)</f>
        <v>13444</v>
      </c>
      <c r="G2" s="4">
        <f t="shared" ref="G2:G15" si="5">ROUND((E2/C2),0)</f>
        <v>11203</v>
      </c>
      <c r="H2" s="4">
        <f t="shared" ref="H2:H15" si="6">ROUND((E2/D2),0)</f>
        <v>9336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16.53*10.764</f>
        <v>177.92892000000001</v>
      </c>
      <c r="R2" s="2">
        <v>2392000</v>
      </c>
      <c r="S2" s="2" t="s">
        <v>85</v>
      </c>
    </row>
    <row r="3" spans="1:19" x14ac:dyDescent="0.25">
      <c r="A3" s="4">
        <v>2</v>
      </c>
      <c r="B3" s="4">
        <f t="shared" si="0"/>
        <v>274</v>
      </c>
      <c r="C3" s="4">
        <f t="shared" si="1"/>
        <v>328.8</v>
      </c>
      <c r="D3" s="4">
        <f t="shared" si="2"/>
        <v>394.56</v>
      </c>
      <c r="E3" s="5">
        <f t="shared" si="3"/>
        <v>6500000</v>
      </c>
      <c r="F3" s="4">
        <f t="shared" si="4"/>
        <v>23723</v>
      </c>
      <c r="G3" s="77">
        <f t="shared" si="5"/>
        <v>19769</v>
      </c>
      <c r="H3" s="77">
        <f t="shared" si="6"/>
        <v>16474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274</v>
      </c>
      <c r="R3" s="78">
        <v>6500000</v>
      </c>
      <c r="S3" s="2"/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8500000</v>
      </c>
      <c r="F4" s="4">
        <f t="shared" si="4"/>
        <v>17000</v>
      </c>
      <c r="G4" s="4">
        <f t="shared" si="5"/>
        <v>14167</v>
      </c>
      <c r="H4" s="4">
        <f t="shared" si="6"/>
        <v>11806</v>
      </c>
      <c r="I4" s="4">
        <f t="shared" si="7"/>
        <v>0</v>
      </c>
      <c r="J4" s="4">
        <f t="shared" si="8"/>
        <v>0</v>
      </c>
      <c r="O4">
        <v>0</v>
      </c>
      <c r="P4">
        <v>600</v>
      </c>
      <c r="Q4">
        <f t="shared" ref="Q4:Q10" si="10">P4/1.2</f>
        <v>500</v>
      </c>
      <c r="R4" s="2">
        <v>8500000</v>
      </c>
      <c r="S4" s="2"/>
    </row>
    <row r="5" spans="1:19" x14ac:dyDescent="0.25">
      <c r="A5" s="4">
        <v>4</v>
      </c>
      <c r="B5" s="4">
        <f t="shared" si="0"/>
        <v>150</v>
      </c>
      <c r="C5" s="4">
        <f t="shared" si="1"/>
        <v>180</v>
      </c>
      <c r="D5" s="4">
        <f t="shared" si="2"/>
        <v>216</v>
      </c>
      <c r="E5" s="5">
        <f t="shared" si="3"/>
        <v>2750000</v>
      </c>
      <c r="F5" s="4">
        <f t="shared" si="4"/>
        <v>18333</v>
      </c>
      <c r="G5" s="77">
        <f t="shared" si="5"/>
        <v>15278</v>
      </c>
      <c r="H5" s="77">
        <f t="shared" si="6"/>
        <v>12731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180</v>
      </c>
      <c r="Q5" s="7">
        <f t="shared" si="10"/>
        <v>150</v>
      </c>
      <c r="R5" s="78">
        <v>2750000</v>
      </c>
      <c r="S5" s="2"/>
    </row>
    <row r="6" spans="1:19" x14ac:dyDescent="0.25">
      <c r="A6" s="4">
        <v>5</v>
      </c>
      <c r="B6" s="4">
        <f t="shared" si="0"/>
        <v>188</v>
      </c>
      <c r="C6" s="4">
        <f t="shared" si="1"/>
        <v>225.6</v>
      </c>
      <c r="D6" s="4">
        <f t="shared" si="2"/>
        <v>270.71999999999997</v>
      </c>
      <c r="E6" s="5">
        <f t="shared" si="3"/>
        <v>3400000</v>
      </c>
      <c r="F6" s="4">
        <f t="shared" si="4"/>
        <v>18085</v>
      </c>
      <c r="G6" s="4">
        <f t="shared" si="5"/>
        <v>15071</v>
      </c>
      <c r="H6" s="4">
        <f t="shared" si="6"/>
        <v>12559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188</v>
      </c>
      <c r="R6" s="2">
        <v>3400000</v>
      </c>
      <c r="S6" s="2"/>
    </row>
    <row r="7" spans="1:19" x14ac:dyDescent="0.25">
      <c r="A7" s="4">
        <v>6</v>
      </c>
      <c r="B7" s="4">
        <f t="shared" si="0"/>
        <v>133.33333333333334</v>
      </c>
      <c r="C7" s="4">
        <f t="shared" si="1"/>
        <v>160</v>
      </c>
      <c r="D7" s="4">
        <f t="shared" si="2"/>
        <v>192</v>
      </c>
      <c r="E7" s="5">
        <f t="shared" si="3"/>
        <v>3500000</v>
      </c>
      <c r="F7" s="4">
        <f t="shared" si="4"/>
        <v>26250</v>
      </c>
      <c r="G7" s="77">
        <f t="shared" si="5"/>
        <v>21875</v>
      </c>
      <c r="H7" s="77">
        <f t="shared" si="6"/>
        <v>18229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160</v>
      </c>
      <c r="Q7" s="7">
        <f t="shared" si="10"/>
        <v>133.33333333333334</v>
      </c>
      <c r="R7" s="78">
        <v>3500000</v>
      </c>
      <c r="S7" s="2"/>
    </row>
    <row r="8" spans="1:19" x14ac:dyDescent="0.25">
      <c r="A8" s="4">
        <v>7</v>
      </c>
      <c r="B8" s="4">
        <f t="shared" si="0"/>
        <v>175</v>
      </c>
      <c r="C8" s="4">
        <f t="shared" si="1"/>
        <v>210</v>
      </c>
      <c r="D8" s="4">
        <f t="shared" si="2"/>
        <v>252</v>
      </c>
      <c r="E8" s="5">
        <f t="shared" si="3"/>
        <v>6000000</v>
      </c>
      <c r="F8" s="4">
        <f t="shared" si="4"/>
        <v>34286</v>
      </c>
      <c r="G8" s="77">
        <f t="shared" si="5"/>
        <v>28571</v>
      </c>
      <c r="H8" s="77">
        <f t="shared" si="6"/>
        <v>23810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210</v>
      </c>
      <c r="Q8" s="7">
        <f t="shared" si="10"/>
        <v>175</v>
      </c>
      <c r="R8" s="78">
        <v>6000000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154</v>
      </c>
      <c r="H28" s="10">
        <f>G28*1.2</f>
        <v>184.79999999999998</v>
      </c>
      <c r="I28" s="10">
        <f>H28*13000</f>
        <v>2402400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205</v>
      </c>
      <c r="H29" s="10">
        <f>G29/G28</f>
        <v>1.3311688311688312</v>
      </c>
      <c r="I29" s="10">
        <f>I28/G29</f>
        <v>11719.024390243903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2023-11-04T05:51:59Z</dcterms:modified>
</cp:coreProperties>
</file>