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Rajesh Biku Shah\"/>
    </mc:Choice>
  </mc:AlternateContent>
  <xr:revisionPtr revIDLastSave="0" documentId="13_ncr:1_{798E2820-3EE0-48F2-831A-B9E6774CA155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  <sheet name="Sheet6" sheetId="6" r:id="rId6"/>
    <sheet name="Sheet7" sheetId="7" r:id="rId7"/>
    <sheet name="Bungalow" sheetId="8" r:id="rId8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23" i="1" l="1"/>
  <c r="N32" i="1" s="1"/>
  <c r="N33" i="1" l="1"/>
  <c r="N34" i="1"/>
  <c r="T6" i="1"/>
  <c r="N2" i="1"/>
  <c r="O2" i="1" s="1"/>
  <c r="P2" i="1" s="1"/>
  <c r="R2" i="1" s="1"/>
  <c r="T2" i="1" s="1"/>
  <c r="I2" i="1" l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N3" i="1"/>
  <c r="O3" i="1" s="1"/>
  <c r="P3" i="1" s="1"/>
  <c r="Q3" i="1" s="1"/>
  <c r="T3" i="1" s="1"/>
  <c r="N4" i="1"/>
  <c r="O4" i="1" s="1"/>
  <c r="P4" i="1" s="1"/>
  <c r="Q4" i="1" s="1"/>
  <c r="T4" i="1" s="1"/>
  <c r="N5" i="1"/>
  <c r="O5" i="1" s="1"/>
  <c r="P5" i="1" s="1"/>
  <c r="Q5" i="1" s="1"/>
  <c r="T5" i="1" s="1"/>
  <c r="N6" i="1"/>
  <c r="O6" i="1" s="1"/>
  <c r="P6" i="1" s="1"/>
  <c r="Q6" i="1" s="1"/>
  <c r="N7" i="1"/>
  <c r="O7" i="1" s="1"/>
  <c r="P7" i="1" s="1"/>
  <c r="Q7" i="1" s="1"/>
  <c r="T7" i="1" s="1"/>
  <c r="N8" i="1"/>
  <c r="O8" i="1" s="1"/>
  <c r="P8" i="1" s="1"/>
  <c r="Q8" i="1" s="1"/>
  <c r="R8" i="1" s="1"/>
  <c r="T8" i="1" s="1"/>
  <c r="N9" i="1"/>
  <c r="O9" i="1" s="1"/>
  <c r="P9" i="1" s="1"/>
  <c r="Q9" i="1" s="1"/>
  <c r="R9" i="1" s="1"/>
  <c r="T9" i="1" s="1"/>
  <c r="N10" i="1"/>
  <c r="O10" i="1" s="1"/>
  <c r="P10" i="1" s="1"/>
  <c r="Q10" i="1" s="1"/>
  <c r="R10" i="1" s="1"/>
  <c r="T10" i="1" s="1"/>
  <c r="N11" i="1"/>
  <c r="O11" i="1" s="1"/>
  <c r="P11" i="1" s="1"/>
  <c r="Q11" i="1" s="1"/>
  <c r="R11" i="1" s="1"/>
  <c r="T11" i="1" s="1"/>
  <c r="N12" i="1"/>
  <c r="O12" i="1" s="1"/>
  <c r="N13" i="1"/>
  <c r="O13" i="1"/>
  <c r="P13" i="1" s="1"/>
  <c r="Q13" i="1" s="1"/>
  <c r="R13" i="1" s="1"/>
  <c r="T13" i="1" s="1"/>
  <c r="N14" i="1"/>
  <c r="O14" i="1"/>
  <c r="P14" i="1" s="1"/>
  <c r="Q14" i="1" s="1"/>
  <c r="R14" i="1" s="1"/>
  <c r="T14" i="1" s="1"/>
  <c r="N15" i="1"/>
  <c r="O15" i="1" s="1"/>
  <c r="P15" i="1" s="1"/>
  <c r="Q15" i="1" s="1"/>
  <c r="R15" i="1" s="1"/>
  <c r="T15" i="1" s="1"/>
  <c r="N16" i="1"/>
  <c r="O16" i="1" s="1"/>
  <c r="P16" i="1" s="1"/>
  <c r="Q16" i="1" s="1"/>
  <c r="R16" i="1" s="1"/>
  <c r="T16" i="1" s="1"/>
  <c r="N17" i="1"/>
  <c r="O17" i="1"/>
  <c r="P17" i="1" s="1"/>
  <c r="Q17" i="1" s="1"/>
  <c r="R17" i="1" s="1"/>
  <c r="T17" i="1" s="1"/>
  <c r="N18" i="1"/>
  <c r="O18" i="1" s="1"/>
  <c r="P18" i="1" s="1"/>
  <c r="Q18" i="1" s="1"/>
  <c r="R18" i="1" s="1"/>
  <c r="T18" i="1" s="1"/>
  <c r="Q12" i="1" l="1"/>
  <c r="R12" i="1" s="1"/>
  <c r="T12" i="1" s="1"/>
  <c r="P12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B1" i="1"/>
  <c r="G2" i="1" l="1"/>
  <c r="H2" i="1"/>
  <c r="G3" i="1"/>
  <c r="H3" i="1"/>
  <c r="G4" i="1"/>
  <c r="H4" i="1"/>
  <c r="G5" i="1"/>
  <c r="H5" i="1"/>
  <c r="G6" i="1"/>
  <c r="H6" i="1"/>
  <c r="G7" i="1"/>
  <c r="H7" i="1"/>
  <c r="G8" i="1"/>
  <c r="H8" i="1"/>
  <c r="G9" i="1"/>
  <c r="H9" i="1"/>
  <c r="G10" i="1"/>
  <c r="H10" i="1"/>
  <c r="G11" i="1"/>
  <c r="H11" i="1"/>
  <c r="G12" i="1"/>
  <c r="H12" i="1"/>
  <c r="G13" i="1"/>
  <c r="H13" i="1"/>
  <c r="G14" i="1"/>
  <c r="H14" i="1"/>
  <c r="G15" i="1"/>
  <c r="H15" i="1"/>
  <c r="G16" i="1"/>
  <c r="H16" i="1"/>
  <c r="G17" i="1"/>
  <c r="H17" i="1"/>
  <c r="G18" i="1"/>
  <c r="H18" i="1"/>
  <c r="A2" i="1"/>
  <c r="D2" i="1"/>
  <c r="A3" i="1"/>
  <c r="D3" i="1"/>
  <c r="A4" i="1"/>
  <c r="D4" i="1"/>
  <c r="A5" i="1"/>
  <c r="D5" i="1"/>
  <c r="A6" i="1"/>
  <c r="D6" i="1"/>
  <c r="A7" i="1"/>
  <c r="D7" i="1"/>
  <c r="A8" i="1"/>
  <c r="D8" i="1"/>
  <c r="A9" i="1"/>
  <c r="D9" i="1"/>
  <c r="A10" i="1"/>
  <c r="D10" i="1"/>
  <c r="A11" i="1"/>
  <c r="D11" i="1"/>
  <c r="A12" i="1"/>
  <c r="D12" i="1"/>
  <c r="A13" i="1"/>
  <c r="D13" i="1"/>
  <c r="A14" i="1"/>
  <c r="D14" i="1"/>
  <c r="A15" i="1"/>
  <c r="D15" i="1"/>
  <c r="A16" i="1"/>
  <c r="D16" i="1"/>
  <c r="A17" i="1"/>
  <c r="D17" i="1"/>
  <c r="A18" i="1"/>
  <c r="D18" i="1"/>
  <c r="E10" i="1" l="1"/>
  <c r="F10" i="1" s="1"/>
  <c r="E8" i="1"/>
  <c r="F8" i="1" s="1"/>
  <c r="C8" i="1"/>
  <c r="E16" i="1"/>
  <c r="F16" i="1" s="1"/>
  <c r="C16" i="1"/>
  <c r="E3" i="1"/>
  <c r="F3" i="1" s="1"/>
  <c r="C3" i="1"/>
  <c r="E4" i="1"/>
  <c r="F4" i="1" s="1"/>
  <c r="C4" i="1"/>
  <c r="E6" i="1"/>
  <c r="F6" i="1" s="1"/>
  <c r="C6" i="1"/>
  <c r="E9" i="1"/>
  <c r="F9" i="1" s="1"/>
  <c r="C9" i="1"/>
  <c r="E11" i="1"/>
  <c r="F11" i="1" s="1"/>
  <c r="C11" i="1"/>
  <c r="E12" i="1"/>
  <c r="F12" i="1" s="1"/>
  <c r="C12" i="1"/>
  <c r="E14" i="1"/>
  <c r="F14" i="1" s="1"/>
  <c r="C14" i="1"/>
  <c r="E17" i="1"/>
  <c r="F17" i="1" s="1"/>
  <c r="C17" i="1"/>
  <c r="E2" i="1"/>
  <c r="F2" i="1" s="1"/>
  <c r="C2" i="1"/>
  <c r="E5" i="1"/>
  <c r="F5" i="1" s="1"/>
  <c r="C5" i="1"/>
  <c r="E7" i="1"/>
  <c r="F7" i="1" s="1"/>
  <c r="C7" i="1"/>
  <c r="C10" i="1"/>
  <c r="E13" i="1"/>
  <c r="F13" i="1" s="1"/>
  <c r="C13" i="1"/>
  <c r="E15" i="1"/>
  <c r="F15" i="1" s="1"/>
  <c r="C15" i="1"/>
  <c r="E18" i="1"/>
  <c r="F18" i="1" s="1"/>
  <c r="C18" i="1"/>
</calcChain>
</file>

<file path=xl/sharedStrings.xml><?xml version="1.0" encoding="utf-8"?>
<sst xmlns="http://schemas.openxmlformats.org/spreadsheetml/2006/main" count="37" uniqueCount="33">
  <si>
    <t>Sr. No.</t>
  </si>
  <si>
    <t>Value</t>
  </si>
  <si>
    <t xml:space="preserve">Sr. No. </t>
  </si>
  <si>
    <t>Land in Acre</t>
  </si>
  <si>
    <t>Land in Guntha</t>
  </si>
  <si>
    <t>Land in Sq. Ft.</t>
  </si>
  <si>
    <t>Land in Sq. M.</t>
  </si>
  <si>
    <t>Rate</t>
  </si>
  <si>
    <t xml:space="preserve">Village </t>
  </si>
  <si>
    <t>Distance</t>
  </si>
  <si>
    <t>Type</t>
  </si>
  <si>
    <t>Land area in Sq. M.</t>
  </si>
  <si>
    <t>Rate on Sq. M.</t>
  </si>
  <si>
    <t>Rate on Sq. Ft.</t>
  </si>
  <si>
    <t>Land in Hector</t>
  </si>
  <si>
    <t>Land in Sq. Yard</t>
  </si>
  <si>
    <t>Date</t>
  </si>
  <si>
    <t>plot no. 4, jamunda hills, cental zone communiyt, village jamunde, igatpuri, nashik</t>
  </si>
  <si>
    <t>plot area</t>
  </si>
  <si>
    <t>agreement  - 23.09.2019 - 10,24,240</t>
  </si>
  <si>
    <t>rate</t>
  </si>
  <si>
    <t>fmv</t>
  </si>
  <si>
    <t>11.01.23</t>
  </si>
  <si>
    <t>26.04.23</t>
  </si>
  <si>
    <t>02.06.23</t>
  </si>
  <si>
    <t>06.07.23</t>
  </si>
  <si>
    <t>29.08.22</t>
  </si>
  <si>
    <t xml:space="preserve">ls - 40 to 50 lakhs with construction </t>
  </si>
  <si>
    <t>State Bank Of India ( RBO Sanpada ) - Rajesh Biku Shah</t>
  </si>
  <si>
    <t>FMV</t>
  </si>
  <si>
    <t>RV</t>
  </si>
  <si>
    <t>DSV</t>
  </si>
  <si>
    <t>Value of Plot only.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</si>
</sst>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0.0000000"/>
    <numFmt numFmtId="165" formatCode="0.0000000000000"/>
    <numFmt numFmtId="166" formatCode="0.00000000000000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2" fontId="0" fillId="0" borderId="0" xfId="0" applyNumberFormat="1"/>
    <xf numFmtId="0" fontId="0" fillId="2" borderId="0" xfId="0" applyFill="1"/>
    <xf numFmtId="0" fontId="0" fillId="3" borderId="0" xfId="0" applyFill="1"/>
    <xf numFmtId="43" fontId="0" fillId="0" borderId="0" xfId="1" applyFont="1"/>
    <xf numFmtId="0" fontId="2" fillId="0" borderId="0" xfId="0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38</xdr:row>
      <xdr:rowOff>0</xdr:rowOff>
    </xdr:from>
    <xdr:to>
      <xdr:col>25</xdr:col>
      <xdr:colOff>399023</xdr:colOff>
      <xdr:row>72</xdr:row>
      <xdr:rowOff>96167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161C0A9-A45D-48A0-987A-8C29BD5F8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43596" y="7927731"/>
          <a:ext cx="8392696" cy="65731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51E1B3-9E16-42DE-9B6F-0D5465CFC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CC93E7-E289-48FC-B997-5FF6719B0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447E3B-0AA9-4C60-ADC0-E92B7BAE1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8625E0-99EB-4A22-AAD5-D636F6E6B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A24BD4-EB5C-405F-80F3-A27AA9E39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C904C1-1AAA-477F-8270-FF5644360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30</xdr:col>
      <xdr:colOff>607314</xdr:colOff>
      <xdr:row>55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D7C882-A780-4827-AD69-BF1F4A3BA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36"/>
  <sheetViews>
    <sheetView tabSelected="1" topLeftCell="G1" zoomScale="130" zoomScaleNormal="130" workbookViewId="0">
      <selection activeCell="P23" sqref="P23"/>
    </sheetView>
  </sheetViews>
  <sheetFormatPr defaultRowHeight="15" x14ac:dyDescent="0.25"/>
  <cols>
    <col min="3" max="3" width="11.140625" bestFit="1" customWidth="1"/>
    <col min="4" max="4" width="12.5703125" bestFit="1" customWidth="1"/>
    <col min="5" max="6" width="12.5703125" customWidth="1"/>
    <col min="9" max="9" width="11" bestFit="1" customWidth="1"/>
    <col min="14" max="14" width="15.5703125" customWidth="1"/>
    <col min="17" max="17" width="9.5703125" bestFit="1" customWidth="1"/>
    <col min="18" max="18" width="11.7109375" customWidth="1"/>
    <col min="19" max="19" width="10" bestFit="1" customWidth="1"/>
    <col min="26" max="26" width="20.85546875" bestFit="1" customWidth="1"/>
    <col min="27" max="27" width="12.5703125" bestFit="1" customWidth="1"/>
    <col min="28" max="28" width="9.5703125" bestFit="1" customWidth="1"/>
    <col min="30" max="30" width="19.85546875" bestFit="1" customWidth="1"/>
  </cols>
  <sheetData>
    <row r="1" spans="1:30" s="1" customFormat="1" ht="30" x14ac:dyDescent="0.25">
      <c r="A1" s="1" t="s">
        <v>0</v>
      </c>
      <c r="B1" s="1" t="str">
        <f>L1</f>
        <v>Date</v>
      </c>
      <c r="C1" s="1" t="s">
        <v>11</v>
      </c>
      <c r="D1" s="1" t="s">
        <v>1</v>
      </c>
      <c r="E1" s="1" t="s">
        <v>12</v>
      </c>
      <c r="F1" s="1" t="s">
        <v>13</v>
      </c>
      <c r="G1" s="1" t="s">
        <v>10</v>
      </c>
      <c r="H1" s="1" t="s">
        <v>8</v>
      </c>
      <c r="I1" s="1" t="s">
        <v>9</v>
      </c>
      <c r="K1" s="1" t="s">
        <v>2</v>
      </c>
      <c r="L1" s="1" t="s">
        <v>16</v>
      </c>
      <c r="M1" s="1" t="s">
        <v>14</v>
      </c>
      <c r="N1" s="1" t="s">
        <v>3</v>
      </c>
      <c r="O1" s="1" t="s">
        <v>4</v>
      </c>
      <c r="P1" s="1" t="s">
        <v>15</v>
      </c>
      <c r="Q1" s="1" t="s">
        <v>5</v>
      </c>
      <c r="R1" s="1" t="s">
        <v>6</v>
      </c>
      <c r="S1" s="1" t="s">
        <v>1</v>
      </c>
      <c r="T1" s="1" t="s">
        <v>7</v>
      </c>
      <c r="U1" s="1" t="s">
        <v>10</v>
      </c>
      <c r="V1" s="1" t="s">
        <v>8</v>
      </c>
      <c r="W1" s="1" t="s">
        <v>9</v>
      </c>
    </row>
    <row r="2" spans="1:30" x14ac:dyDescent="0.25">
      <c r="A2">
        <f t="shared" ref="A2:A18" si="0">K2</f>
        <v>0</v>
      </c>
      <c r="B2" s="1">
        <f t="shared" ref="B2:B18" si="1">L2</f>
        <v>0</v>
      </c>
      <c r="C2" s="2">
        <f t="shared" ref="C2:C18" si="2">R2</f>
        <v>236.90078037904127</v>
      </c>
      <c r="D2">
        <f t="shared" ref="D2:D18" si="3">S2</f>
        <v>2550000</v>
      </c>
      <c r="E2">
        <f t="shared" ref="E2:E18" si="4">T2</f>
        <v>10764</v>
      </c>
      <c r="F2">
        <f t="shared" ref="F2:F18" si="5">ROUND((E2/10.764),0)</f>
        <v>1000</v>
      </c>
      <c r="G2">
        <f t="shared" ref="G2:G18" si="6">U2</f>
        <v>0</v>
      </c>
      <c r="H2">
        <f t="shared" ref="H2:H18" si="7">V2</f>
        <v>0</v>
      </c>
      <c r="I2">
        <f t="shared" ref="I2:I18" si="8">W2</f>
        <v>0</v>
      </c>
      <c r="M2" s="6">
        <v>0</v>
      </c>
      <c r="N2" s="6">
        <f t="shared" ref="N2" si="9">M2*2.47107605477881</f>
        <v>0</v>
      </c>
      <c r="O2" s="6">
        <f t="shared" ref="O2" si="10">N2*40.0001976870614</f>
        <v>0</v>
      </c>
      <c r="P2" s="6">
        <f t="shared" ref="P2" si="11">O2*121.0167464</f>
        <v>0</v>
      </c>
      <c r="Q2" s="6">
        <v>2550</v>
      </c>
      <c r="R2" s="2">
        <f t="shared" ref="R2" si="12">Q2/10.764</f>
        <v>236.90078037904127</v>
      </c>
      <c r="S2" s="7">
        <v>2550000</v>
      </c>
      <c r="T2">
        <f t="shared" ref="T2" si="13">ROUND((S2/R2),0)</f>
        <v>10764</v>
      </c>
    </row>
    <row r="3" spans="1:30" x14ac:dyDescent="0.25">
      <c r="A3">
        <f t="shared" si="0"/>
        <v>0</v>
      </c>
      <c r="B3" s="1">
        <f t="shared" si="1"/>
        <v>0</v>
      </c>
      <c r="C3" s="2">
        <f t="shared" si="2"/>
        <v>542.9</v>
      </c>
      <c r="D3">
        <f t="shared" si="3"/>
        <v>1500000</v>
      </c>
      <c r="E3">
        <f t="shared" si="4"/>
        <v>2763</v>
      </c>
      <c r="F3">
        <f t="shared" si="5"/>
        <v>257</v>
      </c>
      <c r="G3" t="str">
        <f t="shared" si="6"/>
        <v>11.01.23</v>
      </c>
      <c r="H3">
        <f t="shared" si="7"/>
        <v>0</v>
      </c>
      <c r="I3">
        <f t="shared" si="8"/>
        <v>0</v>
      </c>
      <c r="M3" s="6">
        <v>0</v>
      </c>
      <c r="N3" s="6">
        <f t="shared" ref="N3:N18" si="14">M3*2.47107605477881</f>
        <v>0</v>
      </c>
      <c r="O3" s="6">
        <f t="shared" ref="O3:O18" si="15">N3*40.0001976870614</f>
        <v>0</v>
      </c>
      <c r="P3" s="6">
        <f t="shared" ref="P3:P18" si="16">O3*121.0167464</f>
        <v>0</v>
      </c>
      <c r="Q3" s="6">
        <f t="shared" ref="Q3:Q18" si="17">P3*8.99870078651798</f>
        <v>0</v>
      </c>
      <c r="R3" s="2">
        <v>542.9</v>
      </c>
      <c r="S3" s="7">
        <v>1500000</v>
      </c>
      <c r="T3">
        <f t="shared" ref="T3:T18" si="18">ROUND((S3/R3),0)</f>
        <v>2763</v>
      </c>
      <c r="U3" t="s">
        <v>22</v>
      </c>
    </row>
    <row r="4" spans="1:30" x14ac:dyDescent="0.25">
      <c r="A4">
        <f t="shared" si="0"/>
        <v>0</v>
      </c>
      <c r="B4" s="1">
        <f t="shared" si="1"/>
        <v>0</v>
      </c>
      <c r="C4" s="2">
        <f t="shared" si="2"/>
        <v>267.56</v>
      </c>
      <c r="D4">
        <f t="shared" si="3"/>
        <v>1126002</v>
      </c>
      <c r="E4">
        <f t="shared" si="4"/>
        <v>4208</v>
      </c>
      <c r="F4">
        <f t="shared" si="5"/>
        <v>391</v>
      </c>
      <c r="G4" t="str">
        <f t="shared" si="6"/>
        <v>26.04.23</v>
      </c>
      <c r="H4">
        <f t="shared" si="7"/>
        <v>0</v>
      </c>
      <c r="I4">
        <f t="shared" si="8"/>
        <v>0</v>
      </c>
      <c r="M4" s="6">
        <v>0</v>
      </c>
      <c r="N4" s="6">
        <f t="shared" si="14"/>
        <v>0</v>
      </c>
      <c r="O4" s="6">
        <f t="shared" si="15"/>
        <v>0</v>
      </c>
      <c r="P4" s="6">
        <f t="shared" si="16"/>
        <v>0</v>
      </c>
      <c r="Q4" s="6">
        <f t="shared" si="17"/>
        <v>0</v>
      </c>
      <c r="R4" s="2">
        <v>267.56</v>
      </c>
      <c r="S4" s="8">
        <v>1126002</v>
      </c>
      <c r="T4">
        <f t="shared" si="18"/>
        <v>4208</v>
      </c>
      <c r="U4" t="s">
        <v>23</v>
      </c>
    </row>
    <row r="5" spans="1:30" x14ac:dyDescent="0.25">
      <c r="A5">
        <f t="shared" si="0"/>
        <v>0</v>
      </c>
      <c r="B5" s="1">
        <f t="shared" si="1"/>
        <v>0</v>
      </c>
      <c r="C5" s="2">
        <f t="shared" si="2"/>
        <v>248</v>
      </c>
      <c r="D5">
        <f t="shared" si="3"/>
        <v>747452</v>
      </c>
      <c r="E5">
        <f t="shared" si="4"/>
        <v>3014</v>
      </c>
      <c r="F5">
        <f t="shared" si="5"/>
        <v>280</v>
      </c>
      <c r="G5" t="str">
        <f t="shared" si="6"/>
        <v>02.06.23</v>
      </c>
      <c r="H5">
        <f t="shared" si="7"/>
        <v>0</v>
      </c>
      <c r="I5">
        <f t="shared" si="8"/>
        <v>0</v>
      </c>
      <c r="M5" s="6">
        <v>0</v>
      </c>
      <c r="N5" s="6">
        <f t="shared" si="14"/>
        <v>0</v>
      </c>
      <c r="O5" s="6">
        <f t="shared" si="15"/>
        <v>0</v>
      </c>
      <c r="P5" s="6">
        <f t="shared" si="16"/>
        <v>0</v>
      </c>
      <c r="Q5" s="6">
        <f t="shared" si="17"/>
        <v>0</v>
      </c>
      <c r="R5" s="2">
        <v>248</v>
      </c>
      <c r="S5">
        <v>747452</v>
      </c>
      <c r="T5">
        <f t="shared" si="18"/>
        <v>3014</v>
      </c>
      <c r="U5" t="s">
        <v>24</v>
      </c>
      <c r="AB5" s="3"/>
    </row>
    <row r="6" spans="1:30" x14ac:dyDescent="0.25">
      <c r="A6">
        <f t="shared" si="0"/>
        <v>0</v>
      </c>
      <c r="B6" s="1">
        <f t="shared" si="1"/>
        <v>0</v>
      </c>
      <c r="C6" s="2">
        <f t="shared" si="2"/>
        <v>265.82</v>
      </c>
      <c r="D6">
        <f t="shared" si="3"/>
        <v>858384</v>
      </c>
      <c r="E6">
        <f t="shared" si="4"/>
        <v>3229</v>
      </c>
      <c r="F6">
        <f t="shared" si="5"/>
        <v>300</v>
      </c>
      <c r="G6" t="str">
        <f t="shared" si="6"/>
        <v>06.07.23</v>
      </c>
      <c r="H6">
        <f t="shared" si="7"/>
        <v>0</v>
      </c>
      <c r="I6">
        <f t="shared" si="8"/>
        <v>0</v>
      </c>
      <c r="M6" s="6">
        <v>0</v>
      </c>
      <c r="N6" s="6">
        <f t="shared" si="14"/>
        <v>0</v>
      </c>
      <c r="O6" s="6">
        <f t="shared" si="15"/>
        <v>0</v>
      </c>
      <c r="P6" s="6">
        <f t="shared" si="16"/>
        <v>0</v>
      </c>
      <c r="Q6" s="6">
        <f t="shared" si="17"/>
        <v>0</v>
      </c>
      <c r="R6">
        <v>265.82</v>
      </c>
      <c r="S6">
        <v>858384</v>
      </c>
      <c r="T6">
        <f t="shared" si="18"/>
        <v>3229</v>
      </c>
      <c r="U6" t="s">
        <v>25</v>
      </c>
    </row>
    <row r="7" spans="1:30" x14ac:dyDescent="0.25">
      <c r="A7">
        <f t="shared" si="0"/>
        <v>0</v>
      </c>
      <c r="B7" s="1">
        <f t="shared" si="1"/>
        <v>0</v>
      </c>
      <c r="C7" s="2">
        <f t="shared" si="2"/>
        <v>375</v>
      </c>
      <c r="D7">
        <f t="shared" si="3"/>
        <v>1624600</v>
      </c>
      <c r="E7">
        <f t="shared" si="4"/>
        <v>4332</v>
      </c>
      <c r="F7">
        <f t="shared" si="5"/>
        <v>402</v>
      </c>
      <c r="G7" t="str">
        <f t="shared" si="6"/>
        <v>29.08.22</v>
      </c>
      <c r="H7">
        <f t="shared" si="7"/>
        <v>0</v>
      </c>
      <c r="I7">
        <f t="shared" si="8"/>
        <v>0</v>
      </c>
      <c r="M7" s="6">
        <v>0</v>
      </c>
      <c r="N7" s="6">
        <f t="shared" si="14"/>
        <v>0</v>
      </c>
      <c r="O7" s="6">
        <f t="shared" si="15"/>
        <v>0</v>
      </c>
      <c r="P7" s="6">
        <f t="shared" si="16"/>
        <v>0</v>
      </c>
      <c r="Q7" s="6">
        <f t="shared" si="17"/>
        <v>0</v>
      </c>
      <c r="R7" s="2">
        <v>375</v>
      </c>
      <c r="S7" s="7">
        <v>1624600</v>
      </c>
      <c r="T7">
        <f t="shared" si="18"/>
        <v>4332</v>
      </c>
      <c r="U7" t="s">
        <v>26</v>
      </c>
      <c r="AA7" s="3"/>
    </row>
    <row r="8" spans="1:30" x14ac:dyDescent="0.25">
      <c r="A8">
        <f t="shared" si="0"/>
        <v>0</v>
      </c>
      <c r="B8" s="1">
        <f t="shared" si="1"/>
        <v>0</v>
      </c>
      <c r="C8" s="2">
        <f t="shared" si="2"/>
        <v>0</v>
      </c>
      <c r="D8">
        <f t="shared" si="3"/>
        <v>0</v>
      </c>
      <c r="E8" t="e">
        <f t="shared" si="4"/>
        <v>#DIV/0!</v>
      </c>
      <c r="F8" t="e">
        <f t="shared" si="5"/>
        <v>#DIV/0!</v>
      </c>
      <c r="G8">
        <f t="shared" si="6"/>
        <v>0</v>
      </c>
      <c r="H8">
        <f t="shared" si="7"/>
        <v>0</v>
      </c>
      <c r="I8">
        <f t="shared" si="8"/>
        <v>0</v>
      </c>
      <c r="M8" s="6">
        <v>0</v>
      </c>
      <c r="N8" s="6">
        <f t="shared" si="14"/>
        <v>0</v>
      </c>
      <c r="O8" s="6">
        <f t="shared" si="15"/>
        <v>0</v>
      </c>
      <c r="P8" s="6">
        <f t="shared" si="16"/>
        <v>0</v>
      </c>
      <c r="Q8" s="6">
        <f t="shared" si="17"/>
        <v>0</v>
      </c>
      <c r="R8" s="2">
        <f t="shared" ref="R8:R18" si="19">Q8/10.764</f>
        <v>0</v>
      </c>
      <c r="S8">
        <v>0</v>
      </c>
      <c r="T8" t="e">
        <f t="shared" si="18"/>
        <v>#DIV/0!</v>
      </c>
      <c r="Z8" s="5"/>
    </row>
    <row r="9" spans="1:30" x14ac:dyDescent="0.25">
      <c r="A9">
        <f t="shared" si="0"/>
        <v>0</v>
      </c>
      <c r="B9" s="1">
        <f t="shared" si="1"/>
        <v>0</v>
      </c>
      <c r="C9" s="2">
        <f t="shared" si="2"/>
        <v>0</v>
      </c>
      <c r="D9">
        <f t="shared" si="3"/>
        <v>0</v>
      </c>
      <c r="E9" t="e">
        <f t="shared" si="4"/>
        <v>#DIV/0!</v>
      </c>
      <c r="F9" t="e">
        <f t="shared" si="5"/>
        <v>#DIV/0!</v>
      </c>
      <c r="G9">
        <f t="shared" si="6"/>
        <v>0</v>
      </c>
      <c r="H9">
        <f t="shared" si="7"/>
        <v>0</v>
      </c>
      <c r="I9">
        <f t="shared" si="8"/>
        <v>0</v>
      </c>
      <c r="M9" s="6">
        <v>0</v>
      </c>
      <c r="N9" s="6">
        <f t="shared" si="14"/>
        <v>0</v>
      </c>
      <c r="O9" s="6">
        <f t="shared" si="15"/>
        <v>0</v>
      </c>
      <c r="P9" s="6">
        <f t="shared" si="16"/>
        <v>0</v>
      </c>
      <c r="Q9" s="6">
        <f t="shared" si="17"/>
        <v>0</v>
      </c>
      <c r="R9" s="2">
        <f t="shared" si="19"/>
        <v>0</v>
      </c>
      <c r="S9">
        <v>0</v>
      </c>
      <c r="T9" t="e">
        <f t="shared" si="18"/>
        <v>#DIV/0!</v>
      </c>
    </row>
    <row r="10" spans="1:30" x14ac:dyDescent="0.25">
      <c r="A10">
        <f t="shared" si="0"/>
        <v>0</v>
      </c>
      <c r="B10" s="1">
        <f t="shared" si="1"/>
        <v>0</v>
      </c>
      <c r="C10" s="2">
        <f t="shared" si="2"/>
        <v>0</v>
      </c>
      <c r="D10">
        <f t="shared" si="3"/>
        <v>0</v>
      </c>
      <c r="E10" t="e">
        <f t="shared" si="4"/>
        <v>#DIV/0!</v>
      </c>
      <c r="F10" t="e">
        <f t="shared" si="5"/>
        <v>#DIV/0!</v>
      </c>
      <c r="G10">
        <f t="shared" si="6"/>
        <v>0</v>
      </c>
      <c r="H10">
        <f t="shared" si="7"/>
        <v>0</v>
      </c>
      <c r="I10">
        <f t="shared" si="8"/>
        <v>0</v>
      </c>
      <c r="M10" s="6">
        <v>0</v>
      </c>
      <c r="N10" s="6">
        <f t="shared" si="14"/>
        <v>0</v>
      </c>
      <c r="O10" s="6">
        <f t="shared" si="15"/>
        <v>0</v>
      </c>
      <c r="P10" s="6">
        <f t="shared" si="16"/>
        <v>0</v>
      </c>
      <c r="Q10" s="6">
        <f t="shared" si="17"/>
        <v>0</v>
      </c>
      <c r="R10" s="2">
        <f t="shared" si="19"/>
        <v>0</v>
      </c>
      <c r="S10">
        <v>0</v>
      </c>
      <c r="T10" t="e">
        <f t="shared" si="18"/>
        <v>#DIV/0!</v>
      </c>
    </row>
    <row r="11" spans="1:30" x14ac:dyDescent="0.25">
      <c r="A11">
        <f t="shared" si="0"/>
        <v>0</v>
      </c>
      <c r="B11" s="1">
        <f t="shared" si="1"/>
        <v>0</v>
      </c>
      <c r="C11" s="2">
        <f t="shared" si="2"/>
        <v>0</v>
      </c>
      <c r="D11">
        <f t="shared" si="3"/>
        <v>0</v>
      </c>
      <c r="E11" t="e">
        <f t="shared" si="4"/>
        <v>#DIV/0!</v>
      </c>
      <c r="F11" t="e">
        <f t="shared" si="5"/>
        <v>#DIV/0!</v>
      </c>
      <c r="G11">
        <f t="shared" si="6"/>
        <v>0</v>
      </c>
      <c r="H11">
        <f t="shared" si="7"/>
        <v>0</v>
      </c>
      <c r="I11">
        <f t="shared" si="8"/>
        <v>0</v>
      </c>
      <c r="M11" s="6">
        <v>0</v>
      </c>
      <c r="N11" s="6">
        <f t="shared" si="14"/>
        <v>0</v>
      </c>
      <c r="O11" s="6">
        <f t="shared" si="15"/>
        <v>0</v>
      </c>
      <c r="P11" s="6">
        <f t="shared" si="16"/>
        <v>0</v>
      </c>
      <c r="Q11" s="6">
        <f t="shared" si="17"/>
        <v>0</v>
      </c>
      <c r="R11" s="2">
        <f t="shared" si="19"/>
        <v>0</v>
      </c>
      <c r="S11">
        <v>0</v>
      </c>
      <c r="T11" t="e">
        <f t="shared" si="18"/>
        <v>#DIV/0!</v>
      </c>
      <c r="Z11" s="4"/>
      <c r="AD11" s="4"/>
    </row>
    <row r="12" spans="1:30" x14ac:dyDescent="0.25">
      <c r="A12">
        <f t="shared" si="0"/>
        <v>0</v>
      </c>
      <c r="B12" s="1">
        <f t="shared" si="1"/>
        <v>0</v>
      </c>
      <c r="C12" s="2">
        <f t="shared" si="2"/>
        <v>0</v>
      </c>
      <c r="D12">
        <f t="shared" si="3"/>
        <v>0</v>
      </c>
      <c r="E12" t="e">
        <f t="shared" si="4"/>
        <v>#DIV/0!</v>
      </c>
      <c r="F12" t="e">
        <f t="shared" si="5"/>
        <v>#DIV/0!</v>
      </c>
      <c r="G12">
        <f t="shared" si="6"/>
        <v>0</v>
      </c>
      <c r="H12">
        <f t="shared" si="7"/>
        <v>0</v>
      </c>
      <c r="I12">
        <f t="shared" si="8"/>
        <v>0</v>
      </c>
      <c r="M12" s="6">
        <v>0</v>
      </c>
      <c r="N12" s="6">
        <f t="shared" si="14"/>
        <v>0</v>
      </c>
      <c r="O12" s="6">
        <f t="shared" si="15"/>
        <v>0</v>
      </c>
      <c r="P12" s="6">
        <f t="shared" si="16"/>
        <v>0</v>
      </c>
      <c r="Q12" s="6">
        <f t="shared" si="17"/>
        <v>0</v>
      </c>
      <c r="R12" s="2">
        <f t="shared" si="19"/>
        <v>0</v>
      </c>
      <c r="S12">
        <v>0</v>
      </c>
      <c r="T12" t="e">
        <f t="shared" si="18"/>
        <v>#DIV/0!</v>
      </c>
    </row>
    <row r="13" spans="1:30" x14ac:dyDescent="0.25">
      <c r="A13">
        <f t="shared" si="0"/>
        <v>0</v>
      </c>
      <c r="B13" s="1">
        <f t="shared" si="1"/>
        <v>0</v>
      </c>
      <c r="C13" s="2">
        <f t="shared" si="2"/>
        <v>0</v>
      </c>
      <c r="D13">
        <f t="shared" si="3"/>
        <v>0</v>
      </c>
      <c r="E13" t="e">
        <f t="shared" si="4"/>
        <v>#DIV/0!</v>
      </c>
      <c r="F13" t="e">
        <f t="shared" si="5"/>
        <v>#DIV/0!</v>
      </c>
      <c r="G13">
        <f t="shared" si="6"/>
        <v>0</v>
      </c>
      <c r="H13">
        <f t="shared" si="7"/>
        <v>0</v>
      </c>
      <c r="I13">
        <f t="shared" si="8"/>
        <v>0</v>
      </c>
      <c r="M13" s="6">
        <v>0</v>
      </c>
      <c r="N13" s="6">
        <f t="shared" si="14"/>
        <v>0</v>
      </c>
      <c r="O13" s="6">
        <f t="shared" si="15"/>
        <v>0</v>
      </c>
      <c r="P13" s="6">
        <f t="shared" si="16"/>
        <v>0</v>
      </c>
      <c r="Q13" s="6">
        <f t="shared" si="17"/>
        <v>0</v>
      </c>
      <c r="R13" s="2">
        <f t="shared" si="19"/>
        <v>0</v>
      </c>
      <c r="S13">
        <v>0</v>
      </c>
      <c r="T13" t="e">
        <f t="shared" si="18"/>
        <v>#DIV/0!</v>
      </c>
    </row>
    <row r="14" spans="1:30" x14ac:dyDescent="0.25">
      <c r="A14">
        <f t="shared" si="0"/>
        <v>0</v>
      </c>
      <c r="B14" s="1">
        <f t="shared" si="1"/>
        <v>0</v>
      </c>
      <c r="C14" s="2">
        <f t="shared" si="2"/>
        <v>0</v>
      </c>
      <c r="D14">
        <f t="shared" si="3"/>
        <v>0</v>
      </c>
      <c r="E14" t="e">
        <f t="shared" si="4"/>
        <v>#DIV/0!</v>
      </c>
      <c r="F14" t="e">
        <f t="shared" si="5"/>
        <v>#DIV/0!</v>
      </c>
      <c r="G14">
        <f t="shared" si="6"/>
        <v>0</v>
      </c>
      <c r="H14">
        <f t="shared" si="7"/>
        <v>0</v>
      </c>
      <c r="I14">
        <f t="shared" si="8"/>
        <v>0</v>
      </c>
      <c r="M14" s="6">
        <v>0</v>
      </c>
      <c r="N14" s="6">
        <f t="shared" si="14"/>
        <v>0</v>
      </c>
      <c r="O14" s="6">
        <f t="shared" si="15"/>
        <v>0</v>
      </c>
      <c r="P14" s="6">
        <f t="shared" si="16"/>
        <v>0</v>
      </c>
      <c r="Q14" s="6">
        <f t="shared" si="17"/>
        <v>0</v>
      </c>
      <c r="R14" s="2">
        <f t="shared" si="19"/>
        <v>0</v>
      </c>
      <c r="S14">
        <v>0</v>
      </c>
      <c r="T14" t="e">
        <f t="shared" si="18"/>
        <v>#DIV/0!</v>
      </c>
    </row>
    <row r="15" spans="1:30" x14ac:dyDescent="0.25">
      <c r="A15">
        <f t="shared" si="0"/>
        <v>0</v>
      </c>
      <c r="B15" s="1">
        <f t="shared" si="1"/>
        <v>0</v>
      </c>
      <c r="C15" s="2">
        <f t="shared" si="2"/>
        <v>0</v>
      </c>
      <c r="D15">
        <f t="shared" si="3"/>
        <v>0</v>
      </c>
      <c r="E15" t="e">
        <f t="shared" si="4"/>
        <v>#DIV/0!</v>
      </c>
      <c r="F15" t="e">
        <f t="shared" si="5"/>
        <v>#DIV/0!</v>
      </c>
      <c r="G15">
        <f t="shared" si="6"/>
        <v>0</v>
      </c>
      <c r="H15">
        <f t="shared" si="7"/>
        <v>0</v>
      </c>
      <c r="I15">
        <f t="shared" si="8"/>
        <v>0</v>
      </c>
      <c r="M15" s="6">
        <v>0</v>
      </c>
      <c r="N15" s="6">
        <f t="shared" si="14"/>
        <v>0</v>
      </c>
      <c r="O15" s="6">
        <f t="shared" si="15"/>
        <v>0</v>
      </c>
      <c r="P15" s="6">
        <f t="shared" si="16"/>
        <v>0</v>
      </c>
      <c r="Q15" s="6">
        <f t="shared" si="17"/>
        <v>0</v>
      </c>
      <c r="R15" s="2">
        <f t="shared" si="19"/>
        <v>0</v>
      </c>
      <c r="S15">
        <v>0</v>
      </c>
      <c r="T15" t="e">
        <f t="shared" si="18"/>
        <v>#DIV/0!</v>
      </c>
    </row>
    <row r="16" spans="1:30" x14ac:dyDescent="0.25">
      <c r="A16">
        <f t="shared" si="0"/>
        <v>0</v>
      </c>
      <c r="B16" s="1">
        <f t="shared" si="1"/>
        <v>0</v>
      </c>
      <c r="C16" s="2">
        <f t="shared" si="2"/>
        <v>0</v>
      </c>
      <c r="D16">
        <f t="shared" si="3"/>
        <v>0</v>
      </c>
      <c r="E16" t="e">
        <f t="shared" si="4"/>
        <v>#DIV/0!</v>
      </c>
      <c r="F16" t="e">
        <f t="shared" si="5"/>
        <v>#DIV/0!</v>
      </c>
      <c r="G16">
        <f t="shared" si="6"/>
        <v>0</v>
      </c>
      <c r="H16">
        <f t="shared" si="7"/>
        <v>0</v>
      </c>
      <c r="I16">
        <f t="shared" si="8"/>
        <v>0</v>
      </c>
      <c r="M16" s="6">
        <v>0</v>
      </c>
      <c r="N16" s="6">
        <f t="shared" si="14"/>
        <v>0</v>
      </c>
      <c r="O16" s="6">
        <f t="shared" si="15"/>
        <v>0</v>
      </c>
      <c r="P16" s="6">
        <f t="shared" si="16"/>
        <v>0</v>
      </c>
      <c r="Q16" s="6">
        <f t="shared" si="17"/>
        <v>0</v>
      </c>
      <c r="R16" s="2">
        <f t="shared" si="19"/>
        <v>0</v>
      </c>
      <c r="S16">
        <v>0</v>
      </c>
      <c r="T16" t="e">
        <f t="shared" si="18"/>
        <v>#DIV/0!</v>
      </c>
    </row>
    <row r="17" spans="1:30" x14ac:dyDescent="0.25">
      <c r="A17">
        <f t="shared" si="0"/>
        <v>0</v>
      </c>
      <c r="B17" s="1">
        <f t="shared" si="1"/>
        <v>0</v>
      </c>
      <c r="C17" s="2">
        <f t="shared" si="2"/>
        <v>0</v>
      </c>
      <c r="D17">
        <f t="shared" si="3"/>
        <v>0</v>
      </c>
      <c r="E17" t="e">
        <f t="shared" si="4"/>
        <v>#DIV/0!</v>
      </c>
      <c r="F17" t="e">
        <f t="shared" si="5"/>
        <v>#DIV/0!</v>
      </c>
      <c r="G17">
        <f t="shared" si="6"/>
        <v>0</v>
      </c>
      <c r="H17">
        <f t="shared" si="7"/>
        <v>0</v>
      </c>
      <c r="I17">
        <f t="shared" si="8"/>
        <v>0</v>
      </c>
      <c r="M17" s="6">
        <v>0</v>
      </c>
      <c r="N17" s="6">
        <f t="shared" si="14"/>
        <v>0</v>
      </c>
      <c r="O17" s="6">
        <f t="shared" si="15"/>
        <v>0</v>
      </c>
      <c r="P17" s="6">
        <f t="shared" si="16"/>
        <v>0</v>
      </c>
      <c r="Q17" s="6">
        <f t="shared" si="17"/>
        <v>0</v>
      </c>
      <c r="R17" s="2">
        <f t="shared" si="19"/>
        <v>0</v>
      </c>
      <c r="S17">
        <v>0</v>
      </c>
      <c r="T17" t="e">
        <f t="shared" si="18"/>
        <v>#DIV/0!</v>
      </c>
    </row>
    <row r="18" spans="1:30" x14ac:dyDescent="0.25">
      <c r="A18">
        <f t="shared" si="0"/>
        <v>0</v>
      </c>
      <c r="B18" s="1">
        <f t="shared" si="1"/>
        <v>0</v>
      </c>
      <c r="C18" s="2">
        <f t="shared" si="2"/>
        <v>0</v>
      </c>
      <c r="D18">
        <f t="shared" si="3"/>
        <v>0</v>
      </c>
      <c r="E18" t="e">
        <f t="shared" si="4"/>
        <v>#DIV/0!</v>
      </c>
      <c r="F18" t="e">
        <f t="shared" si="5"/>
        <v>#DIV/0!</v>
      </c>
      <c r="G18">
        <f t="shared" si="6"/>
        <v>0</v>
      </c>
      <c r="H18">
        <f t="shared" si="7"/>
        <v>0</v>
      </c>
      <c r="I18">
        <f t="shared" si="8"/>
        <v>0</v>
      </c>
      <c r="M18" s="6">
        <v>0</v>
      </c>
      <c r="N18" s="6">
        <f t="shared" si="14"/>
        <v>0</v>
      </c>
      <c r="O18" s="6">
        <f t="shared" si="15"/>
        <v>0</v>
      </c>
      <c r="P18" s="6">
        <f t="shared" si="16"/>
        <v>0</v>
      </c>
      <c r="Q18" s="6">
        <f t="shared" si="17"/>
        <v>0</v>
      </c>
      <c r="R18" s="2">
        <f t="shared" si="19"/>
        <v>0</v>
      </c>
      <c r="S18">
        <v>0</v>
      </c>
      <c r="T18" t="e">
        <f t="shared" si="18"/>
        <v>#DIV/0!</v>
      </c>
    </row>
    <row r="19" spans="1:30" x14ac:dyDescent="0.25">
      <c r="AA19" s="3"/>
    </row>
    <row r="20" spans="1:30" x14ac:dyDescent="0.25">
      <c r="K20" t="s">
        <v>17</v>
      </c>
      <c r="AD20" s="5"/>
    </row>
    <row r="21" spans="1:30" x14ac:dyDescent="0.25">
      <c r="K21" t="s">
        <v>18</v>
      </c>
      <c r="L21">
        <v>271.87</v>
      </c>
    </row>
    <row r="22" spans="1:30" x14ac:dyDescent="0.25">
      <c r="K22" t="s">
        <v>20</v>
      </c>
      <c r="L22">
        <v>6000</v>
      </c>
    </row>
    <row r="23" spans="1:30" x14ac:dyDescent="0.25">
      <c r="K23" t="s">
        <v>21</v>
      </c>
      <c r="L23">
        <f>L22*L21</f>
        <v>1631220</v>
      </c>
    </row>
    <row r="26" spans="1:30" x14ac:dyDescent="0.25">
      <c r="K26" t="s">
        <v>19</v>
      </c>
    </row>
    <row r="27" spans="1:30" x14ac:dyDescent="0.25">
      <c r="K27" t="s">
        <v>27</v>
      </c>
    </row>
    <row r="31" spans="1:30" ht="24.95" customHeight="1" x14ac:dyDescent="0.25">
      <c r="M31" s="10" t="s">
        <v>28</v>
      </c>
    </row>
    <row r="32" spans="1:30" ht="24.95" customHeight="1" x14ac:dyDescent="0.25">
      <c r="M32" t="s">
        <v>29</v>
      </c>
      <c r="N32" s="9">
        <f>L23</f>
        <v>1631220</v>
      </c>
    </row>
    <row r="33" spans="13:14" ht="24.95" customHeight="1" x14ac:dyDescent="0.25">
      <c r="M33" t="s">
        <v>30</v>
      </c>
      <c r="N33" s="9">
        <f>ROUND(N32*90%,0)</f>
        <v>1468098</v>
      </c>
    </row>
    <row r="34" spans="13:14" ht="24.95" customHeight="1" x14ac:dyDescent="0.25">
      <c r="M34" t="s">
        <v>31</v>
      </c>
      <c r="N34" s="9">
        <f>N32*80%</f>
        <v>1304976</v>
      </c>
    </row>
    <row r="35" spans="13:14" x14ac:dyDescent="0.25">
      <c r="N35" s="9"/>
    </row>
    <row r="36" spans="13:14" x14ac:dyDescent="0.25">
      <c r="M36" s="10" t="s">
        <v>32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42652-04B9-4C3F-8234-5B6A411EF2F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99C6A-DC32-467C-B246-2E1123C72D2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90E9D-844C-41CC-A213-31616E37619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D12DBD-491B-49F6-8C6D-BF15C6531C8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EE3D6-54A6-4B01-8647-AB23C9BFB68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504B6E-EEA5-4A92-9C9A-19FAC17BD15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79829-6933-455A-9548-F570FE932CBE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Sheet4</vt:lpstr>
      <vt:lpstr>Sheet5</vt:lpstr>
      <vt:lpstr>Sheet6</vt:lpstr>
      <vt:lpstr>Sheet7</vt:lpstr>
      <vt:lpstr>Bungalow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dcterms:created xsi:type="dcterms:W3CDTF">2018-02-17T10:36:41Z</dcterms:created>
  <dcterms:modified xsi:type="dcterms:W3CDTF">2023-11-07T10:01:19Z</dcterms:modified>
</cp:coreProperties>
</file>