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Vinaya Pranik Mul\"/>
    </mc:Choice>
  </mc:AlternateContent>
  <xr:revisionPtr revIDLastSave="0" documentId="13_ncr:1_{127F90EF-FC73-4137-82E9-C5CF21CEF3A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H29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<sst xmlns="http://schemas.openxmlformats.org/spreadsheetml/2006/main" count="134" uniqueCount="91">
  <si>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</si>
  <si>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</si>
  <si>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</si>
  <si>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</si>
  <si>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</si>
  <si>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</si>
  <si>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</si>
  <si>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</si>
  <si>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</si>
  <si>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</si>
  <si>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</si>
  <si>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</si>
  <si>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</si>
  <si>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</si>
  <si>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</si>
  <si>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</si>
  <si>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</si>
  <si>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</si>
  <si>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</si>
  <si>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</si>
  <si>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</si>
  <si>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</si>
  <si>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</si>
  <si>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</si>
  <si>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</si>
  <si>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</si>
  <si>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</si>
  <si>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</si>
  <si>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</si>
  <si>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</si>
  <si>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</si>
  <si>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</si>
  <si>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</si>
  <si>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</si>
  <si>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</si>
  <si>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</si>
  <si>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</si>
  <si>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</si>
  <si>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</si>
  <si>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</si>
  <si>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</si>
  <si>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</si>
  <si>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</si>
  <si>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</si>
  <si>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</si>
  <si>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</si>
  <si>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</si>
  <si>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</si>
  <si>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</si>
  <si>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</si>
  <si>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</si>
  <si>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</si>
  <si>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</si>
  <si>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</si>
  <si>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</si>
  <si>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</si>
  <si>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</si>
  <si>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</si>
  <si>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</si>
  <si>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</si>
  <si>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</si>
  <si>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</si>
  <si>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</si>
  <si>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</si>
  <si>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</si>
  <si>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</si>
  <si>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</si>
  <si>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</si>
  <si>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</si>
  <si>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</si>
  <si>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</si>
  <si>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</si>
  <si>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</si>
  <si>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</si>
  <si>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</si>
  <si>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</si>
  <si>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</si>
  <si>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</si>
  <si>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</si>
  <si>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</si>
  <si>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</si>
  <si>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</si>
  <si>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</si>
  <si>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23.10.2023</t>
  </si>
  <si>
    <t>ACA</t>
  </si>
  <si>
    <t>ANCILLERY</t>
  </si>
  <si>
    <t>TACA</t>
  </si>
  <si>
    <t>IGR-08.09.23</t>
  </si>
  <si>
    <t>IGR-31.08.23</t>
  </si>
  <si>
    <t>IGR-09.05.23</t>
  </si>
  <si>
    <t>IGR-19.04.23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</si>
</sst>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345330</xdr:colOff>
      <xdr:row>48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3F2FD-DAD2-E040-154C-9A49C70E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14130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9348B-D448-DE2B-1855-8A7D510B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BBE96-335D-20CC-015B-46655909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201840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EAB3C-E778-428E-6BD1-E2EB20B0A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03440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FAD28-379A-0B5E-B44C-09C99546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6589E-2161-597A-BB15-F16E6BF0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72F278-4E69-C784-D20F-2B7BCDEA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A40BF-FDDF-F600-7005-58F70054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CA84E-AD6C-4164-1467-AEB8E848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J30" sqref="J30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1085</v>
      </c>
      <c r="D18" s="26"/>
      <c r="F18" s="19"/>
    </row>
    <row r="19" spans="1:6" x14ac:dyDescent="0.25">
      <c r="A19" s="16" t="s">
        <v>73</v>
      </c>
      <c r="B19" s="6"/>
      <c r="C19" s="32">
        <f>C18*C16</f>
        <v>21700000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19530000</v>
      </c>
      <c r="D20" s="32"/>
      <c r="F20" s="19"/>
    </row>
    <row r="21" spans="1:6" x14ac:dyDescent="0.25">
      <c r="A21" s="16" t="s">
        <v>25</v>
      </c>
      <c r="C21" s="35">
        <f>C19*80%</f>
        <v>17360000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2929500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45208.333333333336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6" sqref="S6:S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1085</v>
      </c>
      <c r="C2" s="4">
        <f t="shared" ref="C2:C16" si="1">B2*1.2</f>
        <v>1302</v>
      </c>
      <c r="D2" s="4">
        <f t="shared" ref="D2:D16" si="2">C2*1.2</f>
        <v>1562.3999999999999</v>
      </c>
      <c r="E2" s="5">
        <f t="shared" ref="E2:E16" si="3">R2</f>
        <v>29400000</v>
      </c>
      <c r="F2" s="80">
        <f t="shared" ref="F2:F15" si="4">ROUND((E2/B2),0)</f>
        <v>27097</v>
      </c>
      <c r="G2" s="80">
        <f t="shared" ref="G2:G15" si="5">ROUND((E2/C2),0)</f>
        <v>22581</v>
      </c>
      <c r="H2" s="80">
        <f t="shared" ref="H2:H15" si="6">ROUND((E2/D2),0)</f>
        <v>18817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 t="shared" ref="P2:P10" si="9">O2/1.2</f>
        <v>0</v>
      </c>
      <c r="Q2" s="81">
        <v>1085</v>
      </c>
      <c r="R2" s="82">
        <v>29400000</v>
      </c>
      <c r="S2" s="2"/>
    </row>
    <row r="3" spans="1:19" x14ac:dyDescent="0.25">
      <c r="A3" s="4">
        <v>2</v>
      </c>
      <c r="B3" s="4">
        <f t="shared" si="0"/>
        <v>1085</v>
      </c>
      <c r="C3" s="4">
        <f t="shared" si="1"/>
        <v>1302</v>
      </c>
      <c r="D3" s="4">
        <f t="shared" si="2"/>
        <v>1562.3999999999999</v>
      </c>
      <c r="E3" s="5">
        <f t="shared" si="3"/>
        <v>29000000</v>
      </c>
      <c r="F3" s="80">
        <f t="shared" si="4"/>
        <v>26728</v>
      </c>
      <c r="G3" s="80">
        <f t="shared" si="5"/>
        <v>22273</v>
      </c>
      <c r="H3" s="80">
        <f t="shared" si="6"/>
        <v>18561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v>1085</v>
      </c>
      <c r="R3" s="82">
        <v>29000000</v>
      </c>
      <c r="S3" s="2"/>
    </row>
    <row r="4" spans="1:19" x14ac:dyDescent="0.25">
      <c r="A4" s="4">
        <v>3</v>
      </c>
      <c r="B4" s="4">
        <f t="shared" si="0"/>
        <v>1085</v>
      </c>
      <c r="C4" s="4">
        <f t="shared" si="1"/>
        <v>1302</v>
      </c>
      <c r="D4" s="4">
        <f t="shared" si="2"/>
        <v>1562.3999999999999</v>
      </c>
      <c r="E4" s="5">
        <f t="shared" si="3"/>
        <v>25200000</v>
      </c>
      <c r="F4" s="78">
        <f t="shared" si="4"/>
        <v>23226</v>
      </c>
      <c r="G4" s="78">
        <f t="shared" si="5"/>
        <v>19355</v>
      </c>
      <c r="H4" s="78">
        <f t="shared" si="6"/>
        <v>16129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1085</v>
      </c>
      <c r="R4" s="79">
        <v>25200000</v>
      </c>
      <c r="S4" s="2"/>
    </row>
    <row r="5" spans="1:19" x14ac:dyDescent="0.25">
      <c r="A5" s="4">
        <v>4</v>
      </c>
      <c r="B5" s="4">
        <f t="shared" si="0"/>
        <v>1085</v>
      </c>
      <c r="C5" s="4">
        <f t="shared" si="1"/>
        <v>1302</v>
      </c>
      <c r="D5" s="4">
        <f t="shared" si="2"/>
        <v>1562.3999999999999</v>
      </c>
      <c r="E5" s="5">
        <f t="shared" si="3"/>
        <v>26500000</v>
      </c>
      <c r="F5" s="78">
        <f t="shared" si="4"/>
        <v>24424</v>
      </c>
      <c r="G5" s="78">
        <f t="shared" si="5"/>
        <v>20353</v>
      </c>
      <c r="H5" s="78">
        <f t="shared" si="6"/>
        <v>16961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1085</v>
      </c>
      <c r="R5" s="79">
        <v>26500000</v>
      </c>
      <c r="S5" s="2"/>
    </row>
    <row r="6" spans="1:19" x14ac:dyDescent="0.25">
      <c r="A6" s="4">
        <v>5</v>
      </c>
      <c r="B6" s="4">
        <f t="shared" si="0"/>
        <v>1085</v>
      </c>
      <c r="C6" s="4">
        <f t="shared" si="1"/>
        <v>1302</v>
      </c>
      <c r="D6" s="4">
        <f t="shared" si="2"/>
        <v>1562.3999999999999</v>
      </c>
      <c r="E6" s="5">
        <f t="shared" si="3"/>
        <v>18785750</v>
      </c>
      <c r="F6" s="4">
        <f t="shared" si="4"/>
        <v>17314</v>
      </c>
      <c r="G6" s="4">
        <f t="shared" si="5"/>
        <v>14428</v>
      </c>
      <c r="H6" s="4">
        <f t="shared" si="6"/>
        <v>12024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1085</v>
      </c>
      <c r="R6" s="2">
        <v>18785750</v>
      </c>
      <c r="S6" s="2" t="s">
        <v>87</v>
      </c>
    </row>
    <row r="7" spans="1:19" x14ac:dyDescent="0.25">
      <c r="A7" s="4">
        <v>6</v>
      </c>
      <c r="B7" s="4">
        <f t="shared" si="0"/>
        <v>1085</v>
      </c>
      <c r="C7" s="4">
        <f t="shared" si="1"/>
        <v>1302</v>
      </c>
      <c r="D7" s="4">
        <f t="shared" si="2"/>
        <v>1562.3999999999999</v>
      </c>
      <c r="E7" s="5">
        <f t="shared" si="3"/>
        <v>19000000</v>
      </c>
      <c r="F7" s="4">
        <f t="shared" si="4"/>
        <v>17512</v>
      </c>
      <c r="G7" s="4">
        <f t="shared" si="5"/>
        <v>14593</v>
      </c>
      <c r="H7" s="4">
        <f t="shared" si="6"/>
        <v>12161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1085</v>
      </c>
      <c r="R7" s="2">
        <v>19000000</v>
      </c>
      <c r="S7" s="2" t="s">
        <v>88</v>
      </c>
    </row>
    <row r="8" spans="1:19" x14ac:dyDescent="0.25">
      <c r="A8" s="4">
        <v>7</v>
      </c>
      <c r="B8" s="4">
        <f t="shared" si="0"/>
        <v>1085</v>
      </c>
      <c r="C8" s="4">
        <f t="shared" si="1"/>
        <v>1302</v>
      </c>
      <c r="D8" s="4">
        <f t="shared" si="2"/>
        <v>1562.3999999999999</v>
      </c>
      <c r="E8" s="5">
        <f t="shared" si="3"/>
        <v>20681000</v>
      </c>
      <c r="F8" s="78">
        <f t="shared" si="4"/>
        <v>19061</v>
      </c>
      <c r="G8" s="78">
        <f t="shared" si="5"/>
        <v>15884</v>
      </c>
      <c r="H8" s="78">
        <f t="shared" si="6"/>
        <v>13237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1085</v>
      </c>
      <c r="R8" s="79">
        <v>20681000</v>
      </c>
      <c r="S8" s="79" t="s">
        <v>88</v>
      </c>
    </row>
    <row r="9" spans="1:19" x14ac:dyDescent="0.25">
      <c r="A9" s="4">
        <v>8</v>
      </c>
      <c r="B9" s="4">
        <f t="shared" si="0"/>
        <v>1085</v>
      </c>
      <c r="C9" s="4">
        <f t="shared" si="1"/>
        <v>1302</v>
      </c>
      <c r="D9" s="4">
        <f t="shared" si="2"/>
        <v>1562.3999999999999</v>
      </c>
      <c r="E9" s="5">
        <f t="shared" si="3"/>
        <v>24975750</v>
      </c>
      <c r="F9" s="4">
        <f t="shared" si="4"/>
        <v>23019</v>
      </c>
      <c r="G9" s="4">
        <f t="shared" si="5"/>
        <v>19183</v>
      </c>
      <c r="H9" s="4">
        <f t="shared" si="6"/>
        <v>15986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1085</v>
      </c>
      <c r="R9" s="2">
        <v>24975750</v>
      </c>
      <c r="S9" s="2" t="s">
        <v>89</v>
      </c>
    </row>
    <row r="10" spans="1:19" x14ac:dyDescent="0.25">
      <c r="A10" s="4">
        <v>9</v>
      </c>
      <c r="B10" s="4">
        <f t="shared" si="0"/>
        <v>1085</v>
      </c>
      <c r="C10" s="4">
        <f t="shared" si="1"/>
        <v>1302</v>
      </c>
      <c r="D10" s="4">
        <f t="shared" si="2"/>
        <v>1562.3999999999999</v>
      </c>
      <c r="E10" s="5">
        <f t="shared" si="3"/>
        <v>24657000</v>
      </c>
      <c r="F10" s="78">
        <f t="shared" si="4"/>
        <v>22725</v>
      </c>
      <c r="G10" s="78">
        <f t="shared" si="5"/>
        <v>18938</v>
      </c>
      <c r="H10" s="78">
        <f t="shared" si="6"/>
        <v>15781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1085</v>
      </c>
      <c r="R10" s="79">
        <v>24657000</v>
      </c>
      <c r="S10" s="79" t="s">
        <v>90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981</v>
      </c>
    </row>
    <row r="27" spans="1:19" s="10" customFormat="1" x14ac:dyDescent="0.25">
      <c r="F27" s="57" t="s">
        <v>85</v>
      </c>
      <c r="G27" s="57">
        <v>104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1085</v>
      </c>
    </row>
    <row r="29" spans="1:19" s="10" customFormat="1" x14ac:dyDescent="0.25">
      <c r="C29" s="72" t="s">
        <v>1</v>
      </c>
      <c r="D29" s="72">
        <v>17600725</v>
      </c>
      <c r="F29" s="57" t="s">
        <v>71</v>
      </c>
      <c r="G29" s="57">
        <v>1194</v>
      </c>
      <c r="H29" s="10">
        <f>G29/G28</f>
        <v>1.1004608294930875</v>
      </c>
    </row>
    <row r="30" spans="1:19" s="10" customFormat="1" x14ac:dyDescent="0.25">
      <c r="F30" s="57" t="s">
        <v>72</v>
      </c>
      <c r="G30" s="57">
        <v>19000</v>
      </c>
    </row>
    <row r="31" spans="1:19" s="10" customFormat="1" x14ac:dyDescent="0.25">
      <c r="C31" s="75"/>
      <c r="D31" s="75"/>
      <c r="F31" s="75" t="s">
        <v>73</v>
      </c>
      <c r="G31" s="75">
        <f>G28*G30</f>
        <v>20615000</v>
      </c>
      <c r="H31" s="10">
        <f>G31/D29</f>
        <v>1.171258570314575</v>
      </c>
    </row>
    <row r="32" spans="1:19" s="10" customFormat="1" x14ac:dyDescent="0.25">
      <c r="C32" s="75"/>
      <c r="D32" s="75"/>
      <c r="F32" s="75" t="s">
        <v>24</v>
      </c>
      <c r="G32" s="75">
        <f>G31*90%</f>
        <v>18553500</v>
      </c>
    </row>
    <row r="33" spans="3:7" s="10" customFormat="1" x14ac:dyDescent="0.25">
      <c r="C33" s="75"/>
      <c r="D33" s="75"/>
      <c r="F33" s="75" t="s">
        <v>25</v>
      </c>
      <c r="G33" s="75">
        <f>G31*80%</f>
        <v>16492000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2023-11-04T11:50:19Z</dcterms:modified>
</cp:coreProperties>
</file>