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SHAILENDRA PRATAP SINGH - SBI\"/>
    </mc:Choice>
  </mc:AlternateContent>
  <xr:revisionPtr revIDLastSave="0" documentId="13_ncr:1_{CC784172-72A6-4EDE-80C4-534DC8E52D9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39" i="19" l="1"/>
  <c r="R37" i="19"/>
  <c r="R38" i="19"/>
  <c r="R36" i="19"/>
  <c r="V38" i="18"/>
  <c r="V37" i="18"/>
  <c r="V36" i="18"/>
  <c r="S45" i="17"/>
  <c r="S43" i="17"/>
  <c r="S44" i="17"/>
  <c r="S42" i="17"/>
  <c r="X12" i="4"/>
  <c r="X11" i="4"/>
  <c r="X10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7" i="4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<sst xmlns="http://schemas.openxmlformats.org/spreadsheetml/2006/main" count="47" uniqueCount="41">
  <si>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</si>
  <si>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</si>
  <si>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</si>
  <si>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</si>
  <si>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</si>
  <si>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</si>
  <si>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</si>
  <si>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</si>
  <si>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</si>
  <si>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</si>
  <si>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</si>
  <si>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</si>
  <si>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</si>
  <si>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</si>
  <si>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</si>
  <si>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</si>
  <si>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</si>
  <si>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</si>
  <si>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</si>
  <si>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</si>
  <si>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</si>
  <si>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</si>
  <si>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</si>
  <si>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</si>
  <si>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</si>
  <si>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</si>
  <si>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</si>
  <si>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</si>
  <si>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</si>
  <si>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</si>
  <si>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</si>
  <si>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</si>
  <si>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</si>
  <si>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</si>
  <si>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</si>
  <si>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</si>
  <si>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</si>
  <si>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RASMECCC BHAYANDAR ) - SHAILENDRA PRATAP SINGH</t>
  </si>
  <si>
    <t>CA</t>
  </si>
  <si>
    <t>rate on CA</t>
  </si>
  <si>
    <t>MV/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</si>
</sst>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287832</xdr:colOff>
      <xdr:row>49</xdr:row>
      <xdr:rowOff>182239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E0865E-FC67-486E-B2C1-FDD07F75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18232" cy="9059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277285</xdr:colOff>
      <xdr:row>53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F36691-6C46-4CA8-9703-630B39C36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92485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345075</xdr:colOff>
      <xdr:row>45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739AD-6319-436F-BA77-0FA5304F2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585075" cy="843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553123</xdr:colOff>
      <xdr:row>46</xdr:row>
      <xdr:rowOff>115466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A2D73E-C6FC-43DB-882F-1B03566EA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4820323" cy="8354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526416</xdr:colOff>
      <xdr:row>40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07AAEA-5411-4529-A479-4E8A1256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04816" cy="6344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507363</xdr:colOff>
      <xdr:row>33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F083D2-5767-4AFD-8C6B-0B5EE060D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85763" cy="63254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33</xdr:row>
      <xdr:rowOff>96114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6FEDDB-6E21-41BF-9086-0E373747D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6192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10" zoomScaleNormal="100" workbookViewId="0">
      <selection activeCell="W30" sqref="W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4" x14ac:dyDescent="0.25">
      <c r="A3" s="4">
        <f t="shared" ref="A3:A8" si="0">N3</f>
        <v>0</v>
      </c>
      <c r="B3" s="4">
        <f t="shared" ref="B3:B8" si="1">Q3</f>
        <v>614</v>
      </c>
      <c r="C3" s="4">
        <f>B3*1.2</f>
        <v>736.8</v>
      </c>
      <c r="D3" s="4">
        <f t="shared" ref="D3:D8" si="2">C3*1.2</f>
        <v>884.16</v>
      </c>
      <c r="E3" s="5">
        <f t="shared" ref="E3:E8" si="3">R3</f>
        <v>3138000</v>
      </c>
      <c r="F3" s="10">
        <f t="shared" ref="F3:F8" si="4">ROUND((E3/B3),0)</f>
        <v>5111</v>
      </c>
      <c r="G3" s="10">
        <f t="shared" ref="G3:G8" si="5">ROUND((E3/C3),0)</f>
        <v>4259</v>
      </c>
      <c r="H3" s="10">
        <f t="shared" ref="H3:H8" si="6">ROUND((E3/D3),0)</f>
        <v>3549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614</v>
      </c>
      <c r="R3" s="2">
        <v>3138000</v>
      </c>
      <c r="S3" s="8"/>
      <c r="T3" s="8"/>
    </row>
    <row r="4" spans="1:24" s="44" customFormat="1" x14ac:dyDescent="0.25">
      <c r="A4" s="42">
        <f t="shared" si="0"/>
        <v>0</v>
      </c>
      <c r="B4" s="42">
        <f t="shared" si="1"/>
        <v>538</v>
      </c>
      <c r="C4" s="42">
        <f t="shared" ref="C4:C8" si="9">B4*1.2</f>
        <v>645.6</v>
      </c>
      <c r="D4" s="42">
        <f t="shared" si="2"/>
        <v>774.72</v>
      </c>
      <c r="E4" s="43">
        <f t="shared" si="3"/>
        <v>3306000</v>
      </c>
      <c r="F4" s="42">
        <f t="shared" si="4"/>
        <v>6145</v>
      </c>
      <c r="G4" s="42">
        <f t="shared" si="5"/>
        <v>5121</v>
      </c>
      <c r="H4" s="42">
        <f t="shared" si="6"/>
        <v>4267</v>
      </c>
      <c r="I4" s="42" t="e">
        <f>#REF!</f>
        <v>#REF!</v>
      </c>
      <c r="J4" s="42">
        <f t="shared" si="7"/>
        <v>0</v>
      </c>
      <c r="O4" s="44">
        <v>0</v>
      </c>
      <c r="P4" s="44">
        <f t="shared" si="8"/>
        <v>0</v>
      </c>
      <c r="Q4" s="44">
        <v>538</v>
      </c>
      <c r="R4" s="45">
        <v>3306000</v>
      </c>
    </row>
    <row r="5" spans="1:24" s="7" customFormat="1" x14ac:dyDescent="0.25">
      <c r="A5" s="49">
        <f t="shared" si="0"/>
        <v>0</v>
      </c>
      <c r="B5" s="49">
        <f t="shared" si="1"/>
        <v>447</v>
      </c>
      <c r="C5" s="49">
        <f t="shared" si="9"/>
        <v>536.4</v>
      </c>
      <c r="D5" s="49">
        <f t="shared" si="2"/>
        <v>643.67999999999995</v>
      </c>
      <c r="E5" s="50">
        <f t="shared" si="3"/>
        <v>3000000</v>
      </c>
      <c r="F5" s="49">
        <f t="shared" si="4"/>
        <v>6711</v>
      </c>
      <c r="G5" s="49">
        <f t="shared" si="5"/>
        <v>5593</v>
      </c>
      <c r="H5" s="49">
        <f t="shared" si="6"/>
        <v>4661</v>
      </c>
      <c r="I5" s="49" t="e">
        <f>#REF!</f>
        <v>#REF!</v>
      </c>
      <c r="J5" s="49">
        <f t="shared" si="7"/>
        <v>0</v>
      </c>
      <c r="O5" s="7">
        <v>0</v>
      </c>
      <c r="P5" s="7">
        <f t="shared" si="8"/>
        <v>0</v>
      </c>
      <c r="Q5" s="7">
        <v>447</v>
      </c>
      <c r="R5" s="51">
        <v>3000000</v>
      </c>
    </row>
    <row r="6" spans="1:24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42" t="e">
        <f t="shared" si="4"/>
        <v>#DIV/0!</v>
      </c>
      <c r="G6" s="42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4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4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4" ht="36.75" customHeight="1" x14ac:dyDescent="0.25">
      <c r="A9" s="46" t="s">
        <v>36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T9" s="8"/>
    </row>
    <row r="10" spans="1:24" x14ac:dyDescent="0.25">
      <c r="A10" s="4">
        <f t="shared" ref="A10:A19" si="21">N10</f>
        <v>0</v>
      </c>
      <c r="B10" s="4">
        <f t="shared" ref="B10:B19" si="22">Q10</f>
        <v>773</v>
      </c>
      <c r="C10" s="4">
        <f>B10*1.2</f>
        <v>927.59999999999991</v>
      </c>
      <c r="D10" s="4">
        <f t="shared" ref="D10:D19" si="23">C10*1.2</f>
        <v>1113.1199999999999</v>
      </c>
      <c r="E10" s="5">
        <f t="shared" ref="E10:E19" si="24">R10</f>
        <v>4173000</v>
      </c>
      <c r="F10" s="10">
        <f t="shared" ref="F10:F19" si="25">ROUND((E10/B10),0)</f>
        <v>5398</v>
      </c>
      <c r="G10" s="10">
        <f t="shared" ref="G10:G19" si="26">ROUND((E10/C10),0)</f>
        <v>4499</v>
      </c>
      <c r="H10" s="10">
        <f t="shared" ref="H10:H19" si="27">ROUND((E10/D10),0)</f>
        <v>3749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773</v>
      </c>
      <c r="R10" s="2">
        <v>4173000</v>
      </c>
      <c r="S10" s="8"/>
      <c r="T10" s="8"/>
      <c r="W10">
        <v>46.4</v>
      </c>
      <c r="X10">
        <f>W10*10.764</f>
        <v>499.44959999999998</v>
      </c>
    </row>
    <row r="11" spans="1:24" s="44" customFormat="1" x14ac:dyDescent="0.25">
      <c r="A11" s="42">
        <f t="shared" si="21"/>
        <v>0</v>
      </c>
      <c r="B11" s="42">
        <f t="shared" si="22"/>
        <v>727</v>
      </c>
      <c r="C11" s="42">
        <f t="shared" ref="C11:C19" si="30">B11*1.2</f>
        <v>872.4</v>
      </c>
      <c r="D11" s="42">
        <f t="shared" si="23"/>
        <v>1046.8799999999999</v>
      </c>
      <c r="E11" s="43">
        <f t="shared" si="24"/>
        <v>4051000</v>
      </c>
      <c r="F11" s="42">
        <f t="shared" si="25"/>
        <v>5572</v>
      </c>
      <c r="G11" s="42">
        <f t="shared" si="26"/>
        <v>4644</v>
      </c>
      <c r="H11" s="42">
        <f t="shared" si="27"/>
        <v>3870</v>
      </c>
      <c r="I11" s="42" t="e">
        <f>#REF!</f>
        <v>#REF!</v>
      </c>
      <c r="J11" s="42">
        <f t="shared" si="28"/>
        <v>0</v>
      </c>
      <c r="O11" s="44">
        <v>0</v>
      </c>
      <c r="P11" s="44">
        <f t="shared" si="29"/>
        <v>0</v>
      </c>
      <c r="Q11" s="44">
        <v>727</v>
      </c>
      <c r="R11" s="45">
        <v>4051000</v>
      </c>
      <c r="W11" s="44">
        <v>10.5</v>
      </c>
      <c r="X11" s="44">
        <f>W11*10.764</f>
        <v>113.02199999999999</v>
      </c>
    </row>
    <row r="12" spans="1:24" s="44" customFormat="1" x14ac:dyDescent="0.25">
      <c r="A12" s="42">
        <f t="shared" si="21"/>
        <v>0</v>
      </c>
      <c r="B12" s="42">
        <f t="shared" si="22"/>
        <v>773</v>
      </c>
      <c r="C12" s="42">
        <f t="shared" si="30"/>
        <v>927.59999999999991</v>
      </c>
      <c r="D12" s="42">
        <f t="shared" si="23"/>
        <v>1113.1199999999999</v>
      </c>
      <c r="E12" s="43">
        <f t="shared" si="24"/>
        <v>5541000</v>
      </c>
      <c r="F12" s="42">
        <f t="shared" si="25"/>
        <v>7168</v>
      </c>
      <c r="G12" s="42">
        <f t="shared" si="26"/>
        <v>5973</v>
      </c>
      <c r="H12" s="42">
        <f t="shared" si="27"/>
        <v>4978</v>
      </c>
      <c r="I12" s="42" t="e">
        <f>#REF!</f>
        <v>#REF!</v>
      </c>
      <c r="J12" s="42">
        <f t="shared" si="28"/>
        <v>0</v>
      </c>
      <c r="O12" s="44">
        <v>0</v>
      </c>
      <c r="P12" s="44">
        <f t="shared" si="29"/>
        <v>0</v>
      </c>
      <c r="Q12" s="44">
        <v>773</v>
      </c>
      <c r="R12" s="45">
        <v>5541000</v>
      </c>
      <c r="X12" s="44">
        <f>SUM(X10:X11)</f>
        <v>612.47159999999997</v>
      </c>
    </row>
    <row r="13" spans="1:24" x14ac:dyDescent="0.25">
      <c r="A13" s="4">
        <f t="shared" si="21"/>
        <v>0</v>
      </c>
      <c r="B13" s="4">
        <f t="shared" si="22"/>
        <v>638</v>
      </c>
      <c r="C13" s="4">
        <f t="shared" si="30"/>
        <v>765.6</v>
      </c>
      <c r="D13" s="4">
        <f t="shared" si="23"/>
        <v>918.72</v>
      </c>
      <c r="E13" s="5">
        <f t="shared" si="24"/>
        <v>3519000</v>
      </c>
      <c r="F13" s="42">
        <f t="shared" si="25"/>
        <v>5516</v>
      </c>
      <c r="G13" s="42">
        <f t="shared" si="26"/>
        <v>4596</v>
      </c>
      <c r="H13" s="10">
        <f t="shared" si="27"/>
        <v>3830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638</v>
      </c>
      <c r="R13" s="2">
        <v>3519000</v>
      </c>
      <c r="S13" s="8"/>
      <c r="T13" s="8"/>
    </row>
    <row r="14" spans="1:24" x14ac:dyDescent="0.25">
      <c r="A14" s="4">
        <f t="shared" si="21"/>
        <v>0</v>
      </c>
      <c r="B14" s="4">
        <f t="shared" si="22"/>
        <v>0</v>
      </c>
      <c r="C14" s="4">
        <f t="shared" si="30"/>
        <v>0</v>
      </c>
      <c r="D14" s="4">
        <f t="shared" si="23"/>
        <v>0</v>
      </c>
      <c r="E14" s="5">
        <f t="shared" si="24"/>
        <v>0</v>
      </c>
      <c r="F14" s="10" t="e">
        <f t="shared" si="25"/>
        <v>#DIV/0!</v>
      </c>
      <c r="G14" s="10" t="e">
        <f t="shared" si="26"/>
        <v>#DIV/0!</v>
      </c>
      <c r="H14" s="10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  <c r="S14" s="8"/>
      <c r="T14" s="8"/>
    </row>
    <row r="15" spans="1:24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4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4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4" ht="15.75" x14ac:dyDescent="0.25">
      <c r="U20" s="18" t="s">
        <v>13</v>
      </c>
      <c r="V20" s="19"/>
      <c r="W20" s="20">
        <v>6000</v>
      </c>
      <c r="X20" s="21" t="s">
        <v>39</v>
      </c>
    </row>
    <row r="21" spans="1:24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3500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v>0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60</v>
      </c>
      <c r="X25" s="25">
        <v>2022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7" t="s">
        <v>37</v>
      </c>
      <c r="Q27" s="47"/>
      <c r="R27" s="47"/>
      <c r="S27" s="47"/>
      <c r="T27" s="48"/>
      <c r="U27" s="22" t="s">
        <v>20</v>
      </c>
      <c r="V27" s="24"/>
      <c r="W27" s="25">
        <f>90*W24/W26</f>
        <v>0</v>
      </c>
      <c r="X27" s="25"/>
    </row>
    <row r="28" spans="1:24" ht="15.75" x14ac:dyDescent="0.25">
      <c r="U28" s="18"/>
      <c r="V28" s="27"/>
      <c r="W28" s="28">
        <f>W27%</f>
        <v>0</v>
      </c>
      <c r="X28" s="28"/>
    </row>
    <row r="29" spans="1:24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4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2500</v>
      </c>
      <c r="X30" s="23"/>
    </row>
    <row r="31" spans="1:24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3500</v>
      </c>
      <c r="X31" s="23"/>
    </row>
    <row r="32" spans="1:24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6000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612</v>
      </c>
      <c r="X35" s="25"/>
    </row>
    <row r="36" spans="15:24" ht="15.75" x14ac:dyDescent="0.25">
      <c r="P36" s="14" t="s">
        <v>29</v>
      </c>
      <c r="S36" s="11"/>
      <c r="T36" s="12"/>
      <c r="U36" s="18" t="s">
        <v>40</v>
      </c>
      <c r="V36" s="32"/>
      <c r="W36" s="33">
        <f>W33*W35+X37</f>
        <v>3672000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3304800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2937600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1530000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7650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42:S45"/>
  <sheetViews>
    <sheetView topLeftCell="A10" zoomScaleNormal="100" workbookViewId="0">
      <selection activeCell="S45" sqref="S45"/>
    </sheetView>
  </sheetViews>
  <sheetFormatPr defaultRowHeight="15" x14ac:dyDescent="0.25"/>
  <sheetData>
    <row r="42" spans="18:19" x14ac:dyDescent="0.25">
      <c r="R42">
        <v>48.47</v>
      </c>
      <c r="S42">
        <f>R42*10.764</f>
        <v>521.73107999999991</v>
      </c>
    </row>
    <row r="43" spans="18:19" x14ac:dyDescent="0.25">
      <c r="R43">
        <v>3.62</v>
      </c>
      <c r="S43">
        <f t="shared" ref="S43:S44" si="0">R43*10.764</f>
        <v>38.965679999999999</v>
      </c>
    </row>
    <row r="44" spans="18:19" x14ac:dyDescent="0.25">
      <c r="R44">
        <v>4.9800000000000004</v>
      </c>
      <c r="S44">
        <f t="shared" si="0"/>
        <v>53.60472</v>
      </c>
    </row>
    <row r="45" spans="18:19" x14ac:dyDescent="0.25">
      <c r="S45">
        <f>SUM(S42:S44)</f>
        <v>614.30147999999997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36:V38"/>
  <sheetViews>
    <sheetView topLeftCell="F4" zoomScaleNormal="100" workbookViewId="0">
      <selection activeCell="W35" sqref="W35"/>
    </sheetView>
  </sheetViews>
  <sheetFormatPr defaultRowHeight="15" x14ac:dyDescent="0.25"/>
  <sheetData>
    <row r="36" spans="21:22" x14ac:dyDescent="0.25">
      <c r="U36">
        <v>46.4</v>
      </c>
      <c r="V36">
        <f>U36*10.764</f>
        <v>499.44959999999998</v>
      </c>
    </row>
    <row r="37" spans="21:22" x14ac:dyDescent="0.25">
      <c r="U37">
        <v>3.66</v>
      </c>
      <c r="V37">
        <f>U37*10.764</f>
        <v>39.396239999999999</v>
      </c>
    </row>
    <row r="38" spans="21:22" x14ac:dyDescent="0.25">
      <c r="V38">
        <f>SUM(V36:V37)</f>
        <v>538.84583999999995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9"/>
  <sheetViews>
    <sheetView topLeftCell="A5" workbookViewId="0">
      <selection activeCell="V35" sqref="V35"/>
    </sheetView>
  </sheetViews>
  <sheetFormatPr defaultRowHeight="15" x14ac:dyDescent="0.25"/>
  <sheetData>
    <row r="1" spans="1:1" x14ac:dyDescent="0.25">
      <c r="A1" s="6"/>
    </row>
    <row r="36" spans="17:18" x14ac:dyDescent="0.25">
      <c r="Q36">
        <v>34.9</v>
      </c>
      <c r="R36">
        <f>Q36*10.764</f>
        <v>375.66359999999997</v>
      </c>
    </row>
    <row r="37" spans="17:18" x14ac:dyDescent="0.25">
      <c r="Q37">
        <v>3.43</v>
      </c>
      <c r="R37">
        <f t="shared" ref="R37:R38" si="0">Q37*10.764</f>
        <v>36.920519999999996</v>
      </c>
    </row>
    <row r="38" spans="17:18" x14ac:dyDescent="0.25">
      <c r="Q38">
        <v>3.18</v>
      </c>
      <c r="R38">
        <f t="shared" si="0"/>
        <v>34.229520000000001</v>
      </c>
    </row>
    <row r="39" spans="17:18" x14ac:dyDescent="0.25">
      <c r="R39">
        <f>SUM(R36:R38)</f>
        <v>446.81363999999996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2023-11-03T05:32:56Z</dcterms:modified>
</cp:coreProperties>
</file>