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Ghatkopar_Chandrakant Mule\"/>
    </mc:Choice>
  </mc:AlternateContent>
  <xr:revisionPtr revIDLastSave="0" documentId="13_ncr:1_{AD97A1D5-B3D9-4862-96EB-F3840F553CE8}" xr6:coauthVersionLast="47" xr6:coauthVersionMax="47" xr10:uidLastSave="{00000000-0000-0000-0000-000000000000}"/>
  <bookViews>
    <workbookView xWindow="6870" yWindow="945" windowWidth="12810" windowHeight="14535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<sst xmlns="http://schemas.openxmlformats.org/spreadsheetml/2006/main" count="129" uniqueCount="87">
  <si>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</si>
  <si>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</si>
  <si>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</si>
  <si>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</si>
  <si>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</si>
  <si>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</si>
  <si>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</si>
  <si>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</si>
  <si>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</si>
  <si>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</si>
  <si>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</si>
  <si>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</si>
  <si>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</si>
  <si>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</si>
  <si>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</si>
  <si>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</si>
  <si>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</si>
  <si>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</si>
  <si>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</si>
  <si>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</si>
  <si>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</si>
  <si>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</si>
  <si>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</si>
  <si>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</si>
  <si>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</si>
  <si>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</si>
  <si>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</si>
  <si>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</si>
  <si>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</si>
  <si>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</si>
  <si>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</si>
  <si>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</si>
  <si>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</si>
  <si>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</si>
  <si>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</si>
  <si>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</si>
  <si>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</si>
  <si>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</si>
  <si>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</si>
  <si>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</si>
  <si>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</si>
  <si>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</si>
  <si>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</si>
  <si>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</si>
  <si>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</si>
  <si>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</si>
  <si>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</si>
  <si>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</si>
  <si>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</si>
  <si>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</si>
  <si>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</si>
  <si>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</si>
  <si>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</si>
  <si>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</si>
  <si>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</si>
  <si>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</si>
  <si>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</si>
  <si>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</si>
  <si>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</si>
  <si>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</si>
  <si>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</si>
  <si>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</si>
  <si>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</si>
  <si>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</si>
  <si>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</si>
  <si>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</si>
  <si>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</si>
  <si>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</si>
  <si>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</si>
  <si>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</si>
  <si>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</si>
  <si>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</si>
  <si>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</si>
  <si>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</si>
  <si>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</si>
  <si>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</si>
  <si>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</si>
  <si>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</si>
  <si>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</si>
  <si>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</si>
  <si>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</si>
  <si>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</si>
  <si>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</si>
  <si>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</si>
  <si>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oc-2008</t>
  </si>
  <si>
    <t>MCA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</si>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</sst>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259423</xdr:colOff>
      <xdr:row>48</xdr:row>
      <xdr:rowOff>39344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33E127-ACF6-F364-7C4A-C4B9073E0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09023" cy="8916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240370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1E7B80-2984-332C-A309-B892DE64F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9970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56D677-26FC-9A9E-E187-12628EF83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992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535687</xdr:colOff>
      <xdr:row>50</xdr:row>
      <xdr:rowOff>10783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2848E0-ED1C-02CB-07E8-81F87D1C9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85287" cy="9011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392536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8972BF-88DE-F984-100B-5DC324A9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13336" cy="8735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5A3F55-6C8E-8982-EEE1-4FA7F5D05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8573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272929.98499999999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302329.98499999999</v>
      </c>
      <c r="D9" s="63" t="s">
        <v>62</v>
      </c>
      <c r="E9" s="64">
        <f>C9/10.764</f>
        <v>28087.140932738759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2008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15</v>
      </c>
      <c r="D13" s="70">
        <f>D12-C13</f>
        <v>85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F26" sqref="F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21000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18300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15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45</v>
      </c>
      <c r="D8" s="26">
        <v>2008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22.5</v>
      </c>
      <c r="D10" s="26"/>
      <c r="F10" s="19"/>
    </row>
    <row r="11" spans="1:6" x14ac:dyDescent="0.25">
      <c r="A11" s="16"/>
      <c r="B11" s="27"/>
      <c r="C11" s="28">
        <f>C10%</f>
        <v>0.22500000000000001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607.5</v>
      </c>
      <c r="D12" s="24"/>
      <c r="F12" s="19"/>
    </row>
    <row r="13" spans="1:6" x14ac:dyDescent="0.25">
      <c r="A13" s="16" t="s">
        <v>22</v>
      </c>
      <c r="B13" s="20"/>
      <c r="C13" s="21">
        <f>C6-C12</f>
        <v>2092.5</v>
      </c>
      <c r="D13" s="24"/>
      <c r="F13" s="19"/>
    </row>
    <row r="14" spans="1:6" x14ac:dyDescent="0.25">
      <c r="A14" s="16" t="s">
        <v>15</v>
      </c>
      <c r="B14" s="20"/>
      <c r="C14" s="21">
        <f>C5</f>
        <v>18300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20392.5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433</v>
      </c>
      <c r="D18" s="26"/>
      <c r="F18" s="19"/>
    </row>
    <row r="19" spans="1:6" x14ac:dyDescent="0.25">
      <c r="A19" s="16" t="s">
        <v>73</v>
      </c>
      <c r="B19" s="6"/>
      <c r="C19" s="32">
        <f>C18*C16</f>
        <v>8829952.5</v>
      </c>
      <c r="D19" s="33"/>
      <c r="E19" s="70"/>
      <c r="F19" s="34"/>
    </row>
    <row r="20" spans="1:6" x14ac:dyDescent="0.25">
      <c r="A20" s="16" t="s">
        <v>24</v>
      </c>
      <c r="C20" s="35">
        <f>C19*90%</f>
        <v>7946957.25</v>
      </c>
      <c r="D20" s="32"/>
      <c r="F20" s="19"/>
    </row>
    <row r="21" spans="1:6" x14ac:dyDescent="0.25">
      <c r="A21" s="16" t="s">
        <v>25</v>
      </c>
      <c r="C21" s="35">
        <f>C19*80%</f>
        <v>7063962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1169100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18395.734375</v>
      </c>
      <c r="D25" s="35"/>
    </row>
    <row r="26" spans="1:6" x14ac:dyDescent="0.25">
      <c r="C26" s="35"/>
      <c r="D26" s="35"/>
      <c r="F26" t="s">
        <v>86</v>
      </c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8" sqref="Q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532</v>
      </c>
      <c r="C2" s="4">
        <f t="shared" ref="C2:C16" si="1">B2*1.2</f>
        <v>638.4</v>
      </c>
      <c r="D2" s="4">
        <f t="shared" ref="D2:D16" si="2">C2*1.2</f>
        <v>766.07999999999993</v>
      </c>
      <c r="E2" s="5">
        <f t="shared" ref="E2:E16" si="3">R2</f>
        <v>12000000</v>
      </c>
      <c r="F2" s="4">
        <f t="shared" ref="F2:F15" si="4">ROUND((E2/B2),0)</f>
        <v>22556</v>
      </c>
      <c r="G2" s="4">
        <f t="shared" ref="G2:G15" si="5">ROUND((E2/C2),0)</f>
        <v>18797</v>
      </c>
      <c r="H2" s="4">
        <f t="shared" ref="H2:H15" si="6">ROUND((E2/D2),0)</f>
        <v>15664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532</v>
      </c>
      <c r="R2" s="2">
        <v>12000000</v>
      </c>
      <c r="S2" s="2"/>
    </row>
    <row r="3" spans="1:19" x14ac:dyDescent="0.25">
      <c r="A3" s="4">
        <v>2</v>
      </c>
      <c r="B3" s="4">
        <f t="shared" si="0"/>
        <v>466</v>
      </c>
      <c r="C3" s="4">
        <f t="shared" si="1"/>
        <v>559.19999999999993</v>
      </c>
      <c r="D3" s="4">
        <f t="shared" si="2"/>
        <v>671.03999999999985</v>
      </c>
      <c r="E3" s="5">
        <f t="shared" si="3"/>
        <v>9000000</v>
      </c>
      <c r="F3" s="4">
        <f t="shared" si="4"/>
        <v>19313</v>
      </c>
      <c r="G3" s="4">
        <f t="shared" si="5"/>
        <v>16094</v>
      </c>
      <c r="H3" s="4">
        <f t="shared" si="6"/>
        <v>13412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466</v>
      </c>
      <c r="R3" s="2">
        <v>9000000</v>
      </c>
      <c r="S3" s="2"/>
    </row>
    <row r="4" spans="1:19" x14ac:dyDescent="0.25">
      <c r="A4" s="4">
        <v>3</v>
      </c>
      <c r="B4" s="4">
        <f t="shared" si="0"/>
        <v>450</v>
      </c>
      <c r="C4" s="4">
        <f t="shared" si="1"/>
        <v>540</v>
      </c>
      <c r="D4" s="4">
        <f t="shared" si="2"/>
        <v>648</v>
      </c>
      <c r="E4" s="5">
        <f t="shared" si="3"/>
        <v>9290000</v>
      </c>
      <c r="F4" s="4">
        <f t="shared" si="4"/>
        <v>20644</v>
      </c>
      <c r="G4" s="4">
        <f t="shared" si="5"/>
        <v>17204</v>
      </c>
      <c r="H4" s="4">
        <f t="shared" si="6"/>
        <v>14336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450</v>
      </c>
      <c r="R4" s="2">
        <v>9290000</v>
      </c>
      <c r="S4" s="2"/>
    </row>
    <row r="5" spans="1:19" x14ac:dyDescent="0.25">
      <c r="A5" s="4">
        <v>4</v>
      </c>
      <c r="B5" s="4">
        <f t="shared" si="0"/>
        <v>443</v>
      </c>
      <c r="C5" s="4">
        <f t="shared" si="1"/>
        <v>531.6</v>
      </c>
      <c r="D5" s="4">
        <f t="shared" si="2"/>
        <v>637.91999999999996</v>
      </c>
      <c r="E5" s="5">
        <f t="shared" si="3"/>
        <v>9000000</v>
      </c>
      <c r="F5" s="4">
        <f t="shared" si="4"/>
        <v>20316</v>
      </c>
      <c r="G5" s="4">
        <f t="shared" si="5"/>
        <v>16930</v>
      </c>
      <c r="H5" s="4">
        <f t="shared" si="6"/>
        <v>14108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443</v>
      </c>
      <c r="R5" s="2">
        <v>9000000</v>
      </c>
      <c r="S5" s="2"/>
    </row>
    <row r="6" spans="1:19" x14ac:dyDescent="0.25">
      <c r="A6" s="4">
        <v>5</v>
      </c>
      <c r="B6" s="4">
        <f t="shared" si="0"/>
        <v>483</v>
      </c>
      <c r="C6" s="4">
        <f t="shared" si="1"/>
        <v>579.6</v>
      </c>
      <c r="D6" s="4">
        <f t="shared" si="2"/>
        <v>695.52</v>
      </c>
      <c r="E6" s="5">
        <f t="shared" si="3"/>
        <v>9290000</v>
      </c>
      <c r="F6" s="4">
        <f t="shared" si="4"/>
        <v>19234</v>
      </c>
      <c r="G6" s="4">
        <f t="shared" si="5"/>
        <v>16028</v>
      </c>
      <c r="H6" s="4">
        <f t="shared" si="6"/>
        <v>13357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483</v>
      </c>
      <c r="R6" s="2">
        <v>9290000</v>
      </c>
      <c r="S6" s="2"/>
    </row>
    <row r="7" spans="1:19" x14ac:dyDescent="0.25">
      <c r="A7" s="4">
        <v>6</v>
      </c>
      <c r="B7" s="4">
        <f t="shared" si="0"/>
        <v>465</v>
      </c>
      <c r="C7" s="4">
        <f t="shared" si="1"/>
        <v>558</v>
      </c>
      <c r="D7" s="4">
        <f t="shared" si="2"/>
        <v>669.6</v>
      </c>
      <c r="E7" s="5">
        <f t="shared" si="3"/>
        <v>9700000</v>
      </c>
      <c r="F7" s="4">
        <f t="shared" si="4"/>
        <v>20860</v>
      </c>
      <c r="G7" s="4">
        <f t="shared" si="5"/>
        <v>17384</v>
      </c>
      <c r="H7" s="4">
        <f t="shared" si="6"/>
        <v>14486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465</v>
      </c>
      <c r="R7" s="2">
        <v>9700000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6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 t="s">
        <v>84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85</v>
      </c>
      <c r="G27" s="57">
        <v>453</v>
      </c>
    </row>
    <row r="28" spans="1:19" s="10" customFormat="1" x14ac:dyDescent="0.25">
      <c r="C28" s="72" t="s">
        <v>74</v>
      </c>
      <c r="D28" s="72"/>
      <c r="F28" s="57" t="s">
        <v>83</v>
      </c>
      <c r="G28" s="57">
        <v>433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520</v>
      </c>
      <c r="H29" s="10">
        <f>G29/G28</f>
        <v>1.2009237875288683</v>
      </c>
    </row>
    <row r="30" spans="1:19" s="10" customFormat="1" x14ac:dyDescent="0.25">
      <c r="F30" s="57" t="s">
        <v>72</v>
      </c>
      <c r="G30" s="57"/>
    </row>
    <row r="31" spans="1:19" s="10" customFormat="1" x14ac:dyDescent="0.25">
      <c r="C31" s="75"/>
      <c r="D31" s="75"/>
      <c r="F31" s="75" t="s">
        <v>73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2023-11-02T06:55:51Z</dcterms:modified>
</cp:coreProperties>
</file>