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2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2" i="1" l="1"/>
  <c r="J12" i="1"/>
  <c r="J11" i="1"/>
  <c r="E22" i="1"/>
  <c r="B35" i="1"/>
  <c r="D35" i="1" s="1"/>
  <c r="E30" i="1"/>
  <c r="E29" i="1"/>
  <c r="E28" i="1"/>
  <c r="J7" i="1" l="1"/>
  <c r="E64" i="1" l="1"/>
  <c r="E63" i="1"/>
  <c r="R6" i="1"/>
  <c r="R8" i="1" s="1"/>
  <c r="S8" i="1" s="1"/>
  <c r="G50" i="1"/>
  <c r="C45" i="1"/>
  <c r="C46" i="1"/>
  <c r="C47" i="1"/>
  <c r="C48" i="1"/>
  <c r="C49" i="1"/>
  <c r="C50" i="1"/>
  <c r="C51" i="1"/>
  <c r="C52" i="1"/>
  <c r="C53" i="1"/>
  <c r="C54" i="1"/>
  <c r="C44" i="1"/>
  <c r="N6" i="1"/>
  <c r="N8" i="1" s="1"/>
  <c r="O8" i="1" s="1"/>
  <c r="E27" i="1"/>
  <c r="E26" i="1"/>
  <c r="E21" i="1"/>
  <c r="E23" i="1"/>
  <c r="E24" i="1"/>
  <c r="E25" i="1"/>
  <c r="E20" i="1"/>
  <c r="J2" i="1"/>
  <c r="G3" i="1"/>
  <c r="E3" i="1"/>
  <c r="C3" i="1"/>
  <c r="C55" i="1" l="1"/>
</calcChain>
</file>

<file path=xl/sharedStrings.xml><?xml version="1.0" encoding="utf-8"?>
<sst xmlns="http://schemas.openxmlformats.org/spreadsheetml/2006/main" count="27" uniqueCount="24">
  <si>
    <t>1 Car Park</t>
  </si>
  <si>
    <t>10.08.2021</t>
  </si>
  <si>
    <t>Carpet</t>
  </si>
  <si>
    <t>904/9th</t>
  </si>
  <si>
    <t>BMC Carpet</t>
  </si>
  <si>
    <t>RERA Carpet</t>
  </si>
  <si>
    <t>BU</t>
  </si>
  <si>
    <t>BU 10%</t>
  </si>
  <si>
    <t>19.076653, 72.843707</t>
  </si>
  <si>
    <t>19°04'36.0"N 72°50'37.4"E</t>
  </si>
  <si>
    <t>Price Indicator</t>
  </si>
  <si>
    <t>Oc</t>
  </si>
  <si>
    <t>CA</t>
  </si>
  <si>
    <t>BA</t>
  </si>
  <si>
    <t>SA</t>
  </si>
  <si>
    <t>Value</t>
  </si>
  <si>
    <t>ROC</t>
  </si>
  <si>
    <t>ROB</t>
  </si>
  <si>
    <t>ROS</t>
  </si>
  <si>
    <t>Measurement</t>
  </si>
  <si>
    <t>Vastukala</t>
  </si>
  <si>
    <t>Yogesh Sir</t>
  </si>
  <si>
    <t>IGR</t>
  </si>
  <si>
    <t>xxxx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</si>
</sst>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202124"/>
      <name val="Arial"/>
      <family val="2"/>
    </font>
    <font>
      <sz val="24"/>
      <color rgb="FF202124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9">
    <xf numFmtId="0" fontId="0" fillId="0" borderId="0" xfId="0"/>
    <xf numFmtId="0" fontId="3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0" fillId="2" borderId="0" xfId="0" applyFill="1"/>
    <xf numFmtId="43" fontId="0" fillId="0" borderId="0" xfId="1" applyFont="1"/>
    <xf numFmtId="43" fontId="0" fillId="0" borderId="0" xfId="0" applyNumberFormat="1"/>
    <xf numFmtId="0" fontId="2" fillId="0" borderId="0" xfId="0" applyFont="1"/>
    <xf numFmtId="43" fontId="2" fillId="0" borderId="0" xfId="1" applyFont="1"/>
    <xf numFmtId="43" fontId="0" fillId="2" borderId="0" xfId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17</xdr:col>
      <xdr:colOff>125388</xdr:colOff>
      <xdr:row>34</xdr:row>
      <xdr:rowOff>86561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62000"/>
          <a:ext cx="11202963" cy="59920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17</xdr:col>
      <xdr:colOff>487305</xdr:colOff>
      <xdr:row>73</xdr:row>
      <xdr:rowOff>19904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001000"/>
          <a:ext cx="10964805" cy="6115904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3</xdr:row>
      <xdr:rowOff>0</xdr:rowOff>
    </xdr:from>
    <xdr:to>
      <xdr:col>52</xdr:col>
      <xdr:colOff>564048</xdr:colOff>
      <xdr:row>40</xdr:row>
      <xdr:rowOff>134352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192500" y="762000"/>
          <a:ext cx="14851548" cy="7182852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46</xdr:row>
      <xdr:rowOff>0</xdr:rowOff>
    </xdr:from>
    <xdr:to>
      <xdr:col>48</xdr:col>
      <xdr:colOff>258886</xdr:colOff>
      <xdr:row>82</xdr:row>
      <xdr:rowOff>172431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192500" y="8953500"/>
          <a:ext cx="12260386" cy="7030431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89</xdr:row>
      <xdr:rowOff>0</xdr:rowOff>
    </xdr:from>
    <xdr:to>
      <xdr:col>48</xdr:col>
      <xdr:colOff>49307</xdr:colOff>
      <xdr:row>126</xdr:row>
      <xdr:rowOff>29563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192500" y="17145000"/>
          <a:ext cx="12050807" cy="7078063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131</xdr:row>
      <xdr:rowOff>0</xdr:rowOff>
    </xdr:from>
    <xdr:to>
      <xdr:col>47</xdr:col>
      <xdr:colOff>163623</xdr:colOff>
      <xdr:row>168</xdr:row>
      <xdr:rowOff>29563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621000" y="25146000"/>
          <a:ext cx="12165123" cy="7078063"/>
        </a:xfrm>
        <a:prstGeom prst="rect">
          <a:avLst/>
        </a:prstGeom>
      </xdr:spPr>
    </xdr:pic>
    <xdr:clientData/>
  </xdr:twoCellAnchor>
  <xdr:twoCellAnchor editAs="oneCell">
    <xdr:from>
      <xdr:col>160</xdr:col>
      <xdr:colOff>0</xdr:colOff>
      <xdr:row>30</xdr:row>
      <xdr:rowOff>0</xdr:rowOff>
    </xdr:from>
    <xdr:to>
      <xdr:col>186</xdr:col>
      <xdr:colOff>379095</xdr:colOff>
      <xdr:row>74</xdr:row>
      <xdr:rowOff>189428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2202000" y="5905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58</xdr:col>
      <xdr:colOff>0</xdr:colOff>
      <xdr:row>5</xdr:row>
      <xdr:rowOff>0</xdr:rowOff>
    </xdr:from>
    <xdr:to>
      <xdr:col>82</xdr:col>
      <xdr:colOff>116230</xdr:colOff>
      <xdr:row>32</xdr:row>
      <xdr:rowOff>143613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3909000" y="1143000"/>
          <a:ext cx="13832230" cy="5287113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174</xdr:row>
      <xdr:rowOff>0</xdr:rowOff>
    </xdr:from>
    <xdr:to>
      <xdr:col>51</xdr:col>
      <xdr:colOff>40020</xdr:colOff>
      <xdr:row>201</xdr:row>
      <xdr:rowOff>95981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192500" y="33337500"/>
          <a:ext cx="13756020" cy="5239481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208</xdr:row>
      <xdr:rowOff>0</xdr:rowOff>
    </xdr:from>
    <xdr:to>
      <xdr:col>41</xdr:col>
      <xdr:colOff>401302</xdr:colOff>
      <xdr:row>246</xdr:row>
      <xdr:rowOff>1010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621000" y="39814500"/>
          <a:ext cx="8973802" cy="7240010"/>
        </a:xfrm>
        <a:prstGeom prst="rect">
          <a:avLst/>
        </a:prstGeom>
      </xdr:spPr>
    </xdr:pic>
    <xdr:clientData/>
  </xdr:twoCellAnchor>
  <xdr:twoCellAnchor editAs="oneCell">
    <xdr:from>
      <xdr:col>159</xdr:col>
      <xdr:colOff>0</xdr:colOff>
      <xdr:row>80</xdr:row>
      <xdr:rowOff>95250</xdr:rowOff>
    </xdr:from>
    <xdr:to>
      <xdr:col>185</xdr:col>
      <xdr:colOff>379095</xdr:colOff>
      <xdr:row>125</xdr:row>
      <xdr:rowOff>94178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1630500" y="1552575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60</xdr:col>
      <xdr:colOff>0</xdr:colOff>
      <xdr:row>38</xdr:row>
      <xdr:rowOff>0</xdr:rowOff>
    </xdr:from>
    <xdr:to>
      <xdr:col>86</xdr:col>
      <xdr:colOff>379095</xdr:colOff>
      <xdr:row>82</xdr:row>
      <xdr:rowOff>189428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5052000" y="7429500"/>
          <a:ext cx="15238095" cy="85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4"/>
  <sheetViews>
    <sheetView tabSelected="1" workbookViewId="0">
      <selection activeCell="P15" sqref="P15"/>
    </sheetView>
  </sheetViews>
  <sheetFormatPr defaultRowHeight="15" x14ac:dyDescent="0.25"/>
  <cols>
    <col min="3" max="3" width="11.28515625" bestFit="1" customWidth="1"/>
    <col min="4" max="4" width="14.28515625" bestFit="1" customWidth="1"/>
    <col min="5" max="5" width="12" bestFit="1" customWidth="1"/>
    <col min="11" max="11" width="11.85546875" bestFit="1" customWidth="1"/>
    <col min="14" max="14" width="14.28515625" bestFit="1" customWidth="1"/>
    <col min="15" max="15" width="10" bestFit="1" customWidth="1"/>
    <col min="18" max="18" width="14.28515625" bestFit="1" customWidth="1"/>
    <col min="19" max="19" width="10" bestFit="1" customWidth="1"/>
  </cols>
  <sheetData>
    <row r="1" spans="1:19" x14ac:dyDescent="0.25">
      <c r="A1" t="s">
        <v>11</v>
      </c>
      <c r="C1" t="s">
        <v>4</v>
      </c>
      <c r="E1" t="s">
        <v>5</v>
      </c>
      <c r="G1" t="s">
        <v>6</v>
      </c>
      <c r="I1" t="s">
        <v>5</v>
      </c>
      <c r="J1">
        <v>780</v>
      </c>
    </row>
    <row r="2" spans="1:19" x14ac:dyDescent="0.25">
      <c r="A2">
        <v>2023</v>
      </c>
      <c r="C2">
        <v>69.91</v>
      </c>
      <c r="E2">
        <v>72.459999999999994</v>
      </c>
      <c r="G2">
        <v>79.7</v>
      </c>
      <c r="I2" t="s">
        <v>7</v>
      </c>
      <c r="J2">
        <f>J1*1.1</f>
        <v>858.00000000000011</v>
      </c>
      <c r="N2" t="s">
        <v>20</v>
      </c>
      <c r="R2" t="s">
        <v>21</v>
      </c>
    </row>
    <row r="3" spans="1:19" x14ac:dyDescent="0.25">
      <c r="C3">
        <f>C2*10.764</f>
        <v>752.51123999999993</v>
      </c>
      <c r="E3">
        <f>E2*10.764</f>
        <v>779.95943999999986</v>
      </c>
      <c r="G3">
        <f>G2*10.764</f>
        <v>857.89080000000001</v>
      </c>
    </row>
    <row r="4" spans="1:19" x14ac:dyDescent="0.25">
      <c r="A4" t="s">
        <v>1</v>
      </c>
      <c r="N4" s="4">
        <v>780</v>
      </c>
      <c r="R4" s="4">
        <v>780</v>
      </c>
    </row>
    <row r="5" spans="1:19" x14ac:dyDescent="0.25">
      <c r="A5">
        <v>18565500</v>
      </c>
      <c r="N5" s="4">
        <v>33500</v>
      </c>
      <c r="R5" s="4">
        <v>34000</v>
      </c>
    </row>
    <row r="6" spans="1:19" x14ac:dyDescent="0.25">
      <c r="J6">
        <v>27000000</v>
      </c>
      <c r="N6" s="4">
        <f>N5*N4</f>
        <v>26130000</v>
      </c>
      <c r="R6" s="4">
        <f>R5*R4</f>
        <v>26520000</v>
      </c>
    </row>
    <row r="7" spans="1:19" x14ac:dyDescent="0.25">
      <c r="J7">
        <f>J6/780</f>
        <v>34615.384615384617</v>
      </c>
      <c r="N7" s="5">
        <v>1000000</v>
      </c>
      <c r="R7" s="4">
        <v>800000</v>
      </c>
    </row>
    <row r="8" spans="1:19" x14ac:dyDescent="0.25">
      <c r="A8" t="s">
        <v>0</v>
      </c>
      <c r="N8" s="5">
        <f>N7+N6</f>
        <v>27130000</v>
      </c>
      <c r="O8" s="4">
        <f>N8/N4</f>
        <v>34782.051282051281</v>
      </c>
      <c r="R8" s="5">
        <f>SUM(R6:R7)</f>
        <v>27320000</v>
      </c>
      <c r="S8" s="4">
        <f>R8/R4</f>
        <v>35025.641025641024</v>
      </c>
    </row>
    <row r="10" spans="1:19" x14ac:dyDescent="0.25">
      <c r="A10" t="s">
        <v>3</v>
      </c>
      <c r="J10">
        <v>30250</v>
      </c>
      <c r="K10">
        <v>33500</v>
      </c>
    </row>
    <row r="11" spans="1:19" x14ac:dyDescent="0.25">
      <c r="J11">
        <f>J10/100*110</f>
        <v>33275</v>
      </c>
      <c r="K11">
        <v>3000</v>
      </c>
    </row>
    <row r="12" spans="1:19" x14ac:dyDescent="0.25">
      <c r="A12" t="s">
        <v>19</v>
      </c>
      <c r="J12">
        <f>J11/10.764</f>
        <v>3091.32292827945</v>
      </c>
      <c r="K12">
        <f>K10-K11</f>
        <v>30500</v>
      </c>
    </row>
    <row r="13" spans="1:19" x14ac:dyDescent="0.25">
      <c r="A13" t="s">
        <v>2</v>
      </c>
      <c r="B13">
        <v>725</v>
      </c>
    </row>
    <row r="17" spans="1:7" x14ac:dyDescent="0.25">
      <c r="A17" t="s">
        <v>10</v>
      </c>
    </row>
    <row r="19" spans="1:7" x14ac:dyDescent="0.25">
      <c r="A19" t="s">
        <v>12</v>
      </c>
      <c r="B19" t="s">
        <v>13</v>
      </c>
      <c r="C19" t="s">
        <v>14</v>
      </c>
      <c r="D19" t="s">
        <v>15</v>
      </c>
      <c r="E19" t="s">
        <v>16</v>
      </c>
      <c r="F19" t="s">
        <v>17</v>
      </c>
      <c r="G19" t="s">
        <v>18</v>
      </c>
    </row>
    <row r="20" spans="1:7" x14ac:dyDescent="0.25">
      <c r="A20" s="6">
        <v>722</v>
      </c>
      <c r="B20" s="6"/>
      <c r="C20" s="6"/>
      <c r="D20" s="7">
        <v>23400000</v>
      </c>
      <c r="E20" s="7">
        <f>D20/A20</f>
        <v>32409.972299168974</v>
      </c>
    </row>
    <row r="21" spans="1:7" x14ac:dyDescent="0.25">
      <c r="A21">
        <v>797</v>
      </c>
      <c r="D21" s="4">
        <v>24500000</v>
      </c>
      <c r="E21" s="4">
        <f t="shared" ref="E21:E30" si="0">D21/A21</f>
        <v>30740.276035131745</v>
      </c>
    </row>
    <row r="22" spans="1:7" x14ac:dyDescent="0.25">
      <c r="A22" s="6">
        <v>617</v>
      </c>
      <c r="B22" s="6"/>
      <c r="C22" s="6"/>
      <c r="D22" s="7">
        <v>20000000</v>
      </c>
      <c r="E22" s="7">
        <f>D22/A22</f>
        <v>32414.910858995139</v>
      </c>
    </row>
    <row r="23" spans="1:7" x14ac:dyDescent="0.25">
      <c r="A23" s="6">
        <v>853</v>
      </c>
      <c r="B23" s="6"/>
      <c r="C23" s="6"/>
      <c r="D23" s="7">
        <v>28900000</v>
      </c>
      <c r="E23" s="7">
        <f t="shared" si="0"/>
        <v>33880.422039859317</v>
      </c>
      <c r="F23" t="s">
        <v>23</v>
      </c>
    </row>
    <row r="24" spans="1:7" x14ac:dyDescent="0.25">
      <c r="A24">
        <v>779</v>
      </c>
      <c r="D24" s="4">
        <v>23500000</v>
      </c>
      <c r="E24" s="4">
        <f t="shared" si="0"/>
        <v>30166.880616174582</v>
      </c>
    </row>
    <row r="25" spans="1:7" x14ac:dyDescent="0.25">
      <c r="A25">
        <v>717</v>
      </c>
      <c r="D25" s="4">
        <v>21900000</v>
      </c>
      <c r="E25" s="4">
        <f t="shared" si="0"/>
        <v>30543.933054393307</v>
      </c>
    </row>
    <row r="26" spans="1:7" x14ac:dyDescent="0.25">
      <c r="A26" s="6">
        <v>859</v>
      </c>
      <c r="B26" s="6"/>
      <c r="C26" s="6"/>
      <c r="D26" s="7">
        <v>30000000</v>
      </c>
      <c r="E26" s="7">
        <f t="shared" si="0"/>
        <v>34924.330616996507</v>
      </c>
      <c r="F26" t="s">
        <v>23</v>
      </c>
    </row>
    <row r="27" spans="1:7" x14ac:dyDescent="0.25">
      <c r="A27" s="3">
        <v>717</v>
      </c>
      <c r="B27" s="3"/>
      <c r="C27" s="3"/>
      <c r="D27" s="8">
        <v>22200000</v>
      </c>
      <c r="E27" s="8">
        <f t="shared" si="0"/>
        <v>30962.343096234308</v>
      </c>
    </row>
    <row r="28" spans="1:7" x14ac:dyDescent="0.25">
      <c r="A28" s="3">
        <v>617</v>
      </c>
      <c r="B28" s="3"/>
      <c r="C28" s="3"/>
      <c r="D28" s="8">
        <v>22400000</v>
      </c>
      <c r="E28" s="8">
        <f t="shared" si="0"/>
        <v>36304.700162074558</v>
      </c>
    </row>
    <row r="29" spans="1:7" x14ac:dyDescent="0.25">
      <c r="A29">
        <v>797</v>
      </c>
      <c r="D29" s="4">
        <v>25500000</v>
      </c>
      <c r="E29" s="4">
        <f t="shared" si="0"/>
        <v>31994.981179422837</v>
      </c>
    </row>
    <row r="30" spans="1:7" x14ac:dyDescent="0.25">
      <c r="A30" s="3">
        <v>722</v>
      </c>
      <c r="B30" s="3"/>
      <c r="C30" s="3"/>
      <c r="D30" s="8">
        <v>25000000</v>
      </c>
      <c r="E30" s="8">
        <f t="shared" si="0"/>
        <v>34626.038781163435</v>
      </c>
      <c r="F30" t="s">
        <v>23</v>
      </c>
    </row>
    <row r="34" spans="1:4" x14ac:dyDescent="0.25">
      <c r="A34" t="s">
        <v>22</v>
      </c>
    </row>
    <row r="35" spans="1:4" x14ac:dyDescent="0.25">
      <c r="A35">
        <v>82.15</v>
      </c>
      <c r="B35">
        <f>A35*10.764</f>
        <v>884.26260000000002</v>
      </c>
      <c r="C35">
        <v>18100000</v>
      </c>
      <c r="D35">
        <f>C35/B35</f>
        <v>20469.032615424421</v>
      </c>
    </row>
    <row r="44" spans="1:4" x14ac:dyDescent="0.25">
      <c r="A44">
        <v>11.87</v>
      </c>
      <c r="B44">
        <v>21.48</v>
      </c>
      <c r="C44">
        <f>B44*A44</f>
        <v>254.96759999999998</v>
      </c>
    </row>
    <row r="45" spans="1:4" x14ac:dyDescent="0.25">
      <c r="A45">
        <v>7.25</v>
      </c>
      <c r="B45">
        <v>10.43</v>
      </c>
      <c r="C45">
        <f t="shared" ref="C45:C54" si="1">B45*A45</f>
        <v>75.617499999999993</v>
      </c>
    </row>
    <row r="46" spans="1:4" x14ac:dyDescent="0.25">
      <c r="A46">
        <v>8.43</v>
      </c>
      <c r="B46">
        <v>3.62</v>
      </c>
      <c r="C46">
        <f t="shared" si="1"/>
        <v>30.5166</v>
      </c>
    </row>
    <row r="47" spans="1:4" x14ac:dyDescent="0.25">
      <c r="A47">
        <v>8.82</v>
      </c>
      <c r="B47">
        <v>7.31</v>
      </c>
      <c r="C47">
        <f t="shared" si="1"/>
        <v>64.474199999999996</v>
      </c>
    </row>
    <row r="48" spans="1:4" x14ac:dyDescent="0.25">
      <c r="A48">
        <v>3.32</v>
      </c>
      <c r="B48">
        <v>4.59</v>
      </c>
      <c r="C48">
        <f t="shared" si="1"/>
        <v>15.238799999999999</v>
      </c>
    </row>
    <row r="49" spans="1:7" x14ac:dyDescent="0.25">
      <c r="A49">
        <v>7.93</v>
      </c>
      <c r="B49">
        <v>4.05</v>
      </c>
      <c r="C49">
        <f t="shared" si="1"/>
        <v>32.116499999999995</v>
      </c>
    </row>
    <row r="50" spans="1:7" x14ac:dyDescent="0.25">
      <c r="A50">
        <v>9.89</v>
      </c>
      <c r="B50">
        <v>9.5</v>
      </c>
      <c r="C50">
        <f t="shared" si="1"/>
        <v>93.955000000000013</v>
      </c>
      <c r="E50">
        <v>8.14</v>
      </c>
      <c r="F50">
        <v>1.75</v>
      </c>
      <c r="G50">
        <f>F50+E50</f>
        <v>9.89</v>
      </c>
    </row>
    <row r="51" spans="1:7" x14ac:dyDescent="0.25">
      <c r="A51">
        <v>1.26</v>
      </c>
      <c r="B51">
        <v>4.4800000000000004</v>
      </c>
      <c r="C51">
        <f t="shared" si="1"/>
        <v>5.6448000000000009</v>
      </c>
    </row>
    <row r="52" spans="1:7" x14ac:dyDescent="0.25">
      <c r="A52">
        <v>10.029999999999999</v>
      </c>
      <c r="B52">
        <v>12.11</v>
      </c>
      <c r="C52">
        <f t="shared" si="1"/>
        <v>121.46329999999999</v>
      </c>
    </row>
    <row r="53" spans="1:7" x14ac:dyDescent="0.25">
      <c r="A53">
        <v>7.96</v>
      </c>
      <c r="B53">
        <v>3.57</v>
      </c>
      <c r="C53">
        <f t="shared" si="1"/>
        <v>28.417199999999998</v>
      </c>
    </row>
    <row r="54" spans="1:7" x14ac:dyDescent="0.25">
      <c r="A54">
        <v>3.51</v>
      </c>
      <c r="B54">
        <v>0.5</v>
      </c>
      <c r="C54">
        <f t="shared" si="1"/>
        <v>1.7549999999999999</v>
      </c>
    </row>
    <row r="55" spans="1:7" x14ac:dyDescent="0.25">
      <c r="C55" s="3">
        <f>SUM(C44:C54)</f>
        <v>724.16649999999993</v>
      </c>
    </row>
    <row r="63" spans="1:7" x14ac:dyDescent="0.25">
      <c r="A63">
        <v>717</v>
      </c>
      <c r="D63" s="4">
        <v>20000000</v>
      </c>
      <c r="E63" s="4">
        <f>D63/A63</f>
        <v>27894.002789400278</v>
      </c>
    </row>
    <row r="64" spans="1:7" x14ac:dyDescent="0.25">
      <c r="A64">
        <v>859</v>
      </c>
      <c r="D64" s="4">
        <v>24000000</v>
      </c>
      <c r="E64" s="4">
        <f>D64/A64</f>
        <v>27939.464493597206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topLeftCell="AD44" zoomScale="70" zoomScaleNormal="70" workbookViewId="0">
      <selection activeCell="U105" sqref="U105"/>
    </sheetView>
  </sheetViews>
  <sheetFormatPr defaultRowHeight="15" x14ac:dyDescent="0.25"/>
  <cols>
    <col min="1" max="1" width="19.85546875" customWidth="1"/>
  </cols>
  <sheetData>
    <row r="1" spans="1:1" x14ac:dyDescent="0.25">
      <c r="A1" s="1" t="s">
        <v>8</v>
      </c>
    </row>
    <row r="2" spans="1:1" ht="30" x14ac:dyDescent="0.25">
      <c r="A2" s="2" t="s">
        <v>9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2023-11-03T06:58:39Z</dcterms:modified>
</cp:coreProperties>
</file>