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4A96039-0EE2-47F3-ACB1-B78FB255475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/>
  <c r="H5" i="1"/>
  <c r="F5" i="1"/>
  <c r="G6" i="1"/>
  <c r="G5" i="1"/>
  <c r="G7" i="1" s="1"/>
  <c r="B37" i="1" l="1"/>
  <c r="D42" i="1"/>
  <c r="J29" i="1"/>
  <c r="J34" i="1" l="1"/>
  <c r="J4" i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K37" i="1" l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9" i="1"/>
  <c r="H38" i="1" l="1"/>
  <c r="H37" i="1"/>
  <c r="D38" i="1"/>
  <c r="K7" i="1" l="1"/>
  <c r="I34" i="1" l="1"/>
  <c r="I33" i="1"/>
  <c r="I35" i="1"/>
  <c r="D39" i="1" l="1"/>
  <c r="I29" i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20" i="1"/>
  <c r="B23" i="1"/>
  <c r="B19" i="1"/>
  <c r="B18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<sst xmlns="http://schemas.openxmlformats.org/spreadsheetml/2006/main" count="33" uniqueCount="29">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</sst>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259593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F87A41-6B47-43DA-A159-72B44E1E2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28393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163649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EB873-BC01-4A57-91E7-E44103D7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5649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134985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A4F461-319D-4198-BAF9-AB0538C4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17385" cy="9164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134985</xdr:colOff>
      <xdr:row>47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55CD27-A0E7-45A4-A21F-1AEB98A09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17385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C8F03-C60A-4519-B915-6F2780F0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49458-00A8-4CCF-9B82-688F426B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32000</v>
      </c>
      <c r="C3" s="42"/>
      <c r="D3" s="39"/>
      <c r="E3" s="13"/>
      <c r="F3" s="5">
        <v>2010</v>
      </c>
      <c r="G3" s="7">
        <v>2023</v>
      </c>
      <c r="H3" s="8">
        <f>G3-F3</f>
        <v>13</v>
      </c>
      <c r="I3" s="6"/>
      <c r="J3">
        <v>30250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29000</v>
      </c>
      <c r="C5" s="42"/>
      <c r="D5" s="39"/>
      <c r="E5" s="21"/>
      <c r="F5" s="26">
        <f>97.867*10.764</f>
        <v>1053.440388</v>
      </c>
      <c r="G5" s="7">
        <f>88.97*10.764</f>
        <v>957.67307999999991</v>
      </c>
      <c r="H5" s="27">
        <f>G5*1.1</f>
        <v>1053.440388</v>
      </c>
      <c r="I5" s="45"/>
      <c r="J5">
        <f>J4/10.764</f>
        <v>2950.8082497212936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/>
      <c r="G6" s="25">
        <f>3.13*10.764</f>
        <v>33.691319999999997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991.36439999999993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G8" s="13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/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3000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29000</v>
      </c>
      <c r="C14" s="42"/>
      <c r="D14" s="39"/>
      <c r="E14" s="13"/>
      <c r="F14" s="16" t="s">
        <v>28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32000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991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31712000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28540800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25369600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25</v>
      </c>
      <c r="B20" s="36">
        <f>B17*0.9</f>
        <v>28540800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26</v>
      </c>
      <c r="B21" s="36">
        <f>B17*0.8</f>
        <v>25369600</v>
      </c>
      <c r="C21" s="36"/>
      <c r="D21" s="37"/>
      <c r="E21" s="13"/>
      <c r="F21" s="26"/>
      <c r="G21" s="26"/>
      <c r="H21" s="25"/>
      <c r="I21" s="45"/>
      <c r="N21" s="25"/>
      <c r="O21" s="13"/>
    </row>
    <row r="22" spans="1:15" ht="16.5" x14ac:dyDescent="0.3">
      <c r="A22" s="31" t="s">
        <v>12</v>
      </c>
      <c r="B22" s="38">
        <f>B4*1053</f>
        <v>3159000</v>
      </c>
      <c r="C22" s="38"/>
      <c r="D22" s="39"/>
      <c r="E22" s="13"/>
      <c r="F22" s="13"/>
      <c r="G22" s="13"/>
      <c r="I22" s="6"/>
    </row>
    <row r="23" spans="1:15" ht="16.5" x14ac:dyDescent="0.3">
      <c r="A23" s="33" t="s">
        <v>16</v>
      </c>
      <c r="B23" s="46">
        <f>B17*0.03/12</f>
        <v>79280</v>
      </c>
      <c r="C23" s="38"/>
      <c r="D23" s="38"/>
      <c r="E23" s="13"/>
    </row>
    <row r="24" spans="1:15" x14ac:dyDescent="0.25">
      <c r="B24" s="23"/>
      <c r="C24" s="23"/>
    </row>
    <row r="25" spans="1:15" x14ac:dyDescent="0.25">
      <c r="B25" s="23"/>
      <c r="C25" s="23"/>
    </row>
    <row r="27" spans="1:15" x14ac:dyDescent="0.25">
      <c r="D27" t="s">
        <v>14</v>
      </c>
    </row>
    <row r="28" spans="1:15" x14ac:dyDescent="0.25">
      <c r="B28" s="52" t="s">
        <v>20</v>
      </c>
      <c r="C28" s="52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2"/>
      <c r="C29" s="52">
        <v>948</v>
      </c>
      <c r="D29" s="20"/>
      <c r="E29" s="20"/>
      <c r="F29" s="20">
        <v>29900000</v>
      </c>
      <c r="G29" s="21">
        <f t="shared" ref="G29:G35" si="0">F29/C29</f>
        <v>31540.084388185653</v>
      </c>
      <c r="H29" s="21" t="e">
        <f>F29/D29</f>
        <v>#DIV/0!</v>
      </c>
      <c r="I29" s="21" t="e">
        <f t="shared" ref="I29:I35" si="1">F29/B29</f>
        <v>#DIV/0!</v>
      </c>
      <c r="J29" s="20">
        <f>B29/C29</f>
        <v>0</v>
      </c>
      <c r="K29" s="30"/>
    </row>
    <row r="30" spans="1:15" ht="17.25" x14ac:dyDescent="0.3">
      <c r="B30" s="52"/>
      <c r="C30" s="52">
        <v>1076</v>
      </c>
      <c r="D30" s="20"/>
      <c r="E30" s="20"/>
      <c r="F30" s="20">
        <v>36100000</v>
      </c>
      <c r="G30" s="21">
        <f t="shared" si="0"/>
        <v>33550.185873605951</v>
      </c>
      <c r="H30" s="21" t="e">
        <f>F30/D30</f>
        <v>#DIV/0!</v>
      </c>
      <c r="I30" s="21" t="e">
        <f t="shared" si="1"/>
        <v>#DIV/0!</v>
      </c>
      <c r="J30" s="20">
        <f t="shared" ref="J30:J34" si="2">D30/C30</f>
        <v>0</v>
      </c>
      <c r="K30" s="30"/>
    </row>
    <row r="31" spans="1:15" x14ac:dyDescent="0.25">
      <c r="B31" s="52"/>
      <c r="C31" s="52">
        <v>911</v>
      </c>
      <c r="D31" s="20"/>
      <c r="E31" s="20"/>
      <c r="F31" s="21">
        <v>30900000</v>
      </c>
      <c r="G31" s="21">
        <f t="shared" si="0"/>
        <v>33918.770581778263</v>
      </c>
      <c r="H31" s="21" t="e">
        <f t="shared" ref="H31:H35" si="3">F31/D31</f>
        <v>#DIV/0!</v>
      </c>
      <c r="I31" s="21" t="e">
        <f t="shared" si="1"/>
        <v>#DIV/0!</v>
      </c>
      <c r="J31" s="20">
        <f t="shared" si="2"/>
        <v>0</v>
      </c>
    </row>
    <row r="32" spans="1:15" x14ac:dyDescent="0.25">
      <c r="B32" s="52"/>
      <c r="C32" s="52">
        <v>992</v>
      </c>
      <c r="D32" s="20"/>
      <c r="E32" s="20"/>
      <c r="F32" s="21">
        <v>33500000</v>
      </c>
      <c r="G32" s="21">
        <f t="shared" si="0"/>
        <v>33770.161290322583</v>
      </c>
      <c r="H32" s="21" t="e">
        <f t="shared" si="3"/>
        <v>#DIV/0!</v>
      </c>
      <c r="I32" s="21" t="e">
        <f t="shared" si="1"/>
        <v>#DIV/0!</v>
      </c>
      <c r="J32" s="20">
        <f t="shared" si="2"/>
        <v>0</v>
      </c>
    </row>
    <row r="33" spans="1:12" x14ac:dyDescent="0.25">
      <c r="C33" s="59">
        <v>955</v>
      </c>
      <c r="D33" s="60"/>
      <c r="E33" s="61"/>
      <c r="F33" s="62"/>
      <c r="G33" s="62">
        <f t="shared" si="0"/>
        <v>0</v>
      </c>
      <c r="H33" s="63" t="e">
        <f t="shared" si="3"/>
        <v>#DIV/0!</v>
      </c>
      <c r="I33" s="53" t="e">
        <f t="shared" si="1"/>
        <v>#DIV/0!</v>
      </c>
      <c r="J33" s="54">
        <f t="shared" si="2"/>
        <v>0</v>
      </c>
    </row>
    <row r="34" spans="1:12" x14ac:dyDescent="0.25">
      <c r="C34" s="64"/>
      <c r="D34" s="60"/>
      <c r="E34" s="61"/>
      <c r="F34" s="62"/>
      <c r="G34" s="62" t="e">
        <f t="shared" si="0"/>
        <v>#DIV/0!</v>
      </c>
      <c r="H34" s="62" t="e">
        <f t="shared" si="3"/>
        <v>#DIV/0!</v>
      </c>
      <c r="I34" s="53" t="e">
        <f t="shared" si="1"/>
        <v>#DIV/0!</v>
      </c>
      <c r="J34" s="54" t="e">
        <f t="shared" si="2"/>
        <v>#DIV/0!</v>
      </c>
    </row>
    <row r="35" spans="1:12" x14ac:dyDescent="0.25">
      <c r="F35" s="54"/>
      <c r="G35" s="53" t="e">
        <f t="shared" si="0"/>
        <v>#DIV/0!</v>
      </c>
      <c r="H35" s="53" t="e">
        <f t="shared" si="3"/>
        <v>#DIV/0!</v>
      </c>
      <c r="I35" s="53" t="e">
        <f t="shared" si="1"/>
        <v>#DIV/0!</v>
      </c>
    </row>
    <row r="36" spans="1:12" x14ac:dyDescent="0.25">
      <c r="B36" s="17" t="s">
        <v>22</v>
      </c>
    </row>
    <row r="37" spans="1:12" x14ac:dyDescent="0.25">
      <c r="B37" s="64">
        <f>32.89*10.764</f>
        <v>354.02796000000001</v>
      </c>
      <c r="C37" s="64">
        <v>4000000</v>
      </c>
      <c r="D37" s="61">
        <f t="shared" ref="D37:D42" si="4">C37/B37</f>
        <v>11298.542634881154</v>
      </c>
      <c r="E37" s="61">
        <v>240000</v>
      </c>
      <c r="F37" s="61">
        <v>30000</v>
      </c>
      <c r="G37" s="65">
        <f>F37+E37+C37</f>
        <v>4270000</v>
      </c>
      <c r="H37" s="61">
        <f>G37/B37</f>
        <v>12061.194262735633</v>
      </c>
      <c r="I37" s="13" t="e">
        <f>G37/#REF!</f>
        <v>#REF!</v>
      </c>
      <c r="K37">
        <f>A37+B37</f>
        <v>354.02796000000001</v>
      </c>
      <c r="L37">
        <f>G37/K37</f>
        <v>12061.194262735633</v>
      </c>
    </row>
    <row r="38" spans="1:12" x14ac:dyDescent="0.25">
      <c r="B38" s="17">
        <v>360</v>
      </c>
      <c r="C38" s="17">
        <v>2337000</v>
      </c>
      <c r="D38">
        <f t="shared" si="4"/>
        <v>6491.666666666667</v>
      </c>
      <c r="E38">
        <v>163600</v>
      </c>
      <c r="F38">
        <v>23400</v>
      </c>
      <c r="G38" s="13">
        <f>F38+E38+C38</f>
        <v>2524000</v>
      </c>
      <c r="H38">
        <f>G38/B38</f>
        <v>7011.1111111111113</v>
      </c>
      <c r="I38" s="13" t="e">
        <f>G38/#REF!</f>
        <v>#REF!</v>
      </c>
      <c r="J38" t="e">
        <f>G38/A38</f>
        <v>#DIV/0!</v>
      </c>
    </row>
    <row r="39" spans="1:12" x14ac:dyDescent="0.25">
      <c r="D39" t="e">
        <f t="shared" si="4"/>
        <v>#DIV/0!</v>
      </c>
      <c r="E39">
        <v>240000</v>
      </c>
      <c r="F39">
        <v>30000</v>
      </c>
      <c r="G39" s="13">
        <f>F39+E39+C39</f>
        <v>270000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  <c r="E40">
        <v>392000</v>
      </c>
      <c r="F40">
        <v>30000</v>
      </c>
      <c r="G40" s="13">
        <f>F40+E40+C40</f>
        <v>422000</v>
      </c>
      <c r="H40" t="e">
        <f>G40/B40</f>
        <v>#DIV/0!</v>
      </c>
    </row>
    <row r="41" spans="1:12" ht="15.75" x14ac:dyDescent="0.25">
      <c r="A41" s="15"/>
      <c r="D41" t="e">
        <f t="shared" si="4"/>
        <v>#DIV/0!</v>
      </c>
      <c r="E41">
        <v>288000</v>
      </c>
      <c r="F41">
        <v>30000</v>
      </c>
      <c r="G41" s="13">
        <f>F41+E41+C41</f>
        <v>318000</v>
      </c>
      <c r="H41" t="e">
        <f>G41/B41</f>
        <v>#DIV/0!</v>
      </c>
    </row>
    <row r="42" spans="1:12" ht="15.75" x14ac:dyDescent="0.25">
      <c r="A42" s="15"/>
      <c r="D42" t="e">
        <f t="shared" si="4"/>
        <v>#DIV/0!</v>
      </c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2023-11-01T06:23:21Z</dcterms:modified>
</cp:coreProperties>
</file>