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4764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Q21" i="1"/>
  <c r="Q22" i="1"/>
  <c r="Q23" i="1"/>
  <c r="Q24" i="1"/>
  <c r="Q26" i="1"/>
  <c r="Q27" i="1"/>
  <c r="Q28" i="1"/>
  <c r="Q29" i="1"/>
  <c r="P20" i="1"/>
  <c r="Q20" i="1" s="1"/>
  <c r="P21" i="1"/>
  <c r="P22" i="1"/>
  <c r="P23" i="1"/>
  <c r="P24" i="1"/>
  <c r="P25" i="1"/>
  <c r="Q25" i="1" s="1"/>
  <c r="P26" i="1"/>
  <c r="P27" i="1"/>
  <c r="P28" i="1"/>
  <c r="P29" i="1"/>
  <c r="Q19" i="1"/>
  <c r="P19" i="1"/>
  <c r="F16" i="1"/>
  <c r="R15" i="1"/>
  <c r="I19" i="1"/>
  <c r="I18" i="1"/>
  <c r="R14" i="1"/>
  <c r="E16" i="1"/>
  <c r="J8" i="1"/>
  <c r="Q6" i="1"/>
  <c r="Q5" i="1"/>
  <c r="O6" i="1"/>
  <c r="I17" i="1"/>
  <c r="I8" i="1"/>
  <c r="I15" i="1" l="1"/>
  <c r="M8" i="1"/>
  <c r="I10" i="1"/>
  <c r="I9" i="1"/>
  <c r="F9" i="1"/>
</calcChain>
</file>

<file path=xl/sharedStrings.xml><?xml version="1.0" encoding="utf-8"?>
<sst xmlns="http://schemas.openxmlformats.org/spreadsheetml/2006/main" count="7" uniqueCount="6">
  <si>
    <t>CA</t>
  </si>
  <si>
    <t>BUA</t>
  </si>
  <si>
    <t>fmv</t>
  </si>
  <si>
    <t>car parking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</si>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</sst>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R29"/>
  <sheetViews>
    <sheetView tabSelected="1" workbookViewId="0">
      <selection activeCell="N26" sqref="N26"/>
    </sheetView>
  </sheetViews>
  <sheetFormatPr defaultRowHeight="15" x14ac:dyDescent="0.25"/>
  <cols>
    <col min="5" max="6" width="12.5703125" bestFit="1" customWidth="1"/>
    <col min="8" max="8" width="10" bestFit="1" customWidth="1"/>
    <col min="9" max="9" width="14.28515625" bestFit="1" customWidth="1"/>
    <col min="10" max="10" width="10" bestFit="1" customWidth="1"/>
    <col min="12" max="13" width="12.5703125" bestFit="1" customWidth="1"/>
    <col min="18" max="18" width="11.5703125" bestFit="1" customWidth="1"/>
  </cols>
  <sheetData>
    <row r="5" spans="4:18" x14ac:dyDescent="0.25">
      <c r="O5">
        <v>422</v>
      </c>
      <c r="P5">
        <v>385</v>
      </c>
      <c r="Q5">
        <f>O5-P5</f>
        <v>37</v>
      </c>
    </row>
    <row r="6" spans="4:18" x14ac:dyDescent="0.25">
      <c r="O6">
        <f>O5*1.1</f>
        <v>464.20000000000005</v>
      </c>
      <c r="Q6">
        <f>Q5/385*100</f>
        <v>9.6103896103896105</v>
      </c>
    </row>
    <row r="8" spans="4:18" x14ac:dyDescent="0.25">
      <c r="D8" t="s">
        <v>0</v>
      </c>
      <c r="E8">
        <v>422</v>
      </c>
      <c r="G8">
        <v>422</v>
      </c>
      <c r="H8" s="1">
        <v>29000</v>
      </c>
      <c r="I8" s="1">
        <f>G8*H8</f>
        <v>12238000</v>
      </c>
      <c r="J8" s="2">
        <f>I8*0.025/12</f>
        <v>25495.833333333332</v>
      </c>
      <c r="L8" s="1">
        <v>9700000</v>
      </c>
      <c r="M8" s="2">
        <f>I8-L8</f>
        <v>2538000</v>
      </c>
    </row>
    <row r="9" spans="4:18" x14ac:dyDescent="0.25">
      <c r="D9" t="s">
        <v>1</v>
      </c>
      <c r="E9">
        <v>43.14</v>
      </c>
      <c r="F9">
        <f>E9*10.764</f>
        <v>464.35895999999997</v>
      </c>
      <c r="G9">
        <v>464</v>
      </c>
      <c r="I9" s="2">
        <f>I8*90%</f>
        <v>11014200</v>
      </c>
    </row>
    <row r="10" spans="4:18" x14ac:dyDescent="0.25">
      <c r="I10" s="2">
        <f>I8*80%</f>
        <v>9790400</v>
      </c>
    </row>
    <row r="13" spans="4:18" x14ac:dyDescent="0.25">
      <c r="R13">
        <v>173660</v>
      </c>
    </row>
    <row r="14" spans="4:18" x14ac:dyDescent="0.25">
      <c r="E14">
        <v>464</v>
      </c>
      <c r="R14" s="1">
        <f>R13/100*105</f>
        <v>182343</v>
      </c>
    </row>
    <row r="15" spans="4:18" x14ac:dyDescent="0.25">
      <c r="E15">
        <v>3000</v>
      </c>
      <c r="F15">
        <v>16940</v>
      </c>
      <c r="H15" t="s">
        <v>2</v>
      </c>
      <c r="I15" s="2">
        <f>I8*1</f>
        <v>12238000</v>
      </c>
      <c r="R15" s="1">
        <f>R14/10.764</f>
        <v>16940.078037904124</v>
      </c>
    </row>
    <row r="16" spans="4:18" x14ac:dyDescent="0.25">
      <c r="E16" s="1">
        <f>E14*E15</f>
        <v>1392000</v>
      </c>
      <c r="F16" s="1">
        <f>E14*F15</f>
        <v>7860160</v>
      </c>
      <c r="H16" t="s">
        <v>3</v>
      </c>
      <c r="I16" s="1">
        <v>800000</v>
      </c>
      <c r="R16" s="1"/>
    </row>
    <row r="17" spans="8:17" x14ac:dyDescent="0.25">
      <c r="H17" t="s">
        <v>2</v>
      </c>
      <c r="I17" s="3">
        <f>I16+I15</f>
        <v>13038000</v>
      </c>
    </row>
    <row r="18" spans="8:17" x14ac:dyDescent="0.25">
      <c r="H18" t="s">
        <v>4</v>
      </c>
      <c r="I18" s="2">
        <f>I17*90%</f>
        <v>11734200</v>
      </c>
    </row>
    <row r="19" spans="8:17" x14ac:dyDescent="0.25">
      <c r="H19" t="s">
        <v>5</v>
      </c>
      <c r="I19" s="2">
        <f>I17*80%</f>
        <v>10430400</v>
      </c>
      <c r="N19">
        <v>21.47</v>
      </c>
      <c r="O19">
        <v>5700000</v>
      </c>
      <c r="P19">
        <f>O19/N19</f>
        <v>265486.72566371685</v>
      </c>
      <c r="Q19">
        <f>P19/10.764</f>
        <v>24664.318623533713</v>
      </c>
    </row>
    <row r="20" spans="8:17" x14ac:dyDescent="0.25">
      <c r="N20">
        <v>39.15</v>
      </c>
      <c r="O20">
        <v>11100000</v>
      </c>
      <c r="P20">
        <f t="shared" ref="P20:P29" si="0">O20/N20</f>
        <v>283524.90421455941</v>
      </c>
      <c r="Q20">
        <f t="shared" ref="Q20:Q29" si="1">P20/10.764</f>
        <v>26340.106300126296</v>
      </c>
    </row>
    <row r="21" spans="8:17" x14ac:dyDescent="0.25">
      <c r="P21" t="e">
        <f t="shared" si="0"/>
        <v>#DIV/0!</v>
      </c>
      <c r="Q21" t="e">
        <f t="shared" si="1"/>
        <v>#DIV/0!</v>
      </c>
    </row>
    <row r="22" spans="8:17" x14ac:dyDescent="0.25">
      <c r="P22" t="e">
        <f t="shared" si="0"/>
        <v>#DIV/0!</v>
      </c>
      <c r="Q22" t="e">
        <f t="shared" si="1"/>
        <v>#DIV/0!</v>
      </c>
    </row>
    <row r="23" spans="8:17" x14ac:dyDescent="0.25">
      <c r="P23" t="e">
        <f t="shared" si="0"/>
        <v>#DIV/0!</v>
      </c>
      <c r="Q23" t="e">
        <f t="shared" si="1"/>
        <v>#DIV/0!</v>
      </c>
    </row>
    <row r="24" spans="8:17" x14ac:dyDescent="0.25">
      <c r="P24" t="e">
        <f t="shared" si="0"/>
        <v>#DIV/0!</v>
      </c>
      <c r="Q24" t="e">
        <f t="shared" si="1"/>
        <v>#DIV/0!</v>
      </c>
    </row>
    <row r="25" spans="8:17" x14ac:dyDescent="0.25">
      <c r="L25">
        <v>210</v>
      </c>
      <c r="M25">
        <v>6300000</v>
      </c>
      <c r="N25">
        <f>M25/L25</f>
        <v>30000</v>
      </c>
      <c r="P25">
        <f t="shared" si="0"/>
        <v>0</v>
      </c>
      <c r="Q25">
        <f t="shared" si="1"/>
        <v>0</v>
      </c>
    </row>
    <row r="26" spans="8:17" x14ac:dyDescent="0.25">
      <c r="P26" t="e">
        <f t="shared" si="0"/>
        <v>#DIV/0!</v>
      </c>
      <c r="Q26" t="e">
        <f t="shared" si="1"/>
        <v>#DIV/0!</v>
      </c>
    </row>
    <row r="27" spans="8:17" x14ac:dyDescent="0.25">
      <c r="P27" t="e">
        <f t="shared" si="0"/>
        <v>#DIV/0!</v>
      </c>
      <c r="Q27" t="e">
        <f t="shared" si="1"/>
        <v>#DIV/0!</v>
      </c>
    </row>
    <row r="28" spans="8:17" x14ac:dyDescent="0.25">
      <c r="P28" t="e">
        <f t="shared" si="0"/>
        <v>#DIV/0!</v>
      </c>
      <c r="Q28" t="e">
        <f t="shared" si="1"/>
        <v>#DIV/0!</v>
      </c>
    </row>
    <row r="29" spans="8:17" x14ac:dyDescent="0.25">
      <c r="P29" t="e">
        <f t="shared" si="0"/>
        <v>#DIV/0!</v>
      </c>
      <c r="Q29" t="e">
        <f t="shared" si="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2023-11-01T04:31:33Z</dcterms:created>
  <dcterms:modified xsi:type="dcterms:W3CDTF">2023-11-02T03:27:40Z</dcterms:modified>
</cp:coreProperties>
</file>