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Vishwanath Pundalik Devmane\"/>
    </mc:Choice>
  </mc:AlternateContent>
  <xr:revisionPtr revIDLastSave="0" documentId="13_ncr:1_{84B1F171-0992-4E8A-A5D2-BE3C92C19DB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G31" i="4" l="1"/>
  <c r="Q25" i="4"/>
  <c r="Q24" i="4"/>
  <c r="R20" i="4" l="1"/>
  <c r="R19" i="4"/>
  <c r="P11" i="4"/>
  <c r="H21" i="4" l="1"/>
  <c r="P20" i="4"/>
  <c r="P19" i="4"/>
  <c r="I19" i="4" l="1"/>
  <c r="Q12" i="4" l="1"/>
  <c r="P12" i="4"/>
  <c r="Q11" i="4"/>
  <c r="Q10" i="4"/>
  <c r="P9" i="4"/>
  <c r="Q9" i="4" s="1"/>
  <c r="P8" i="4"/>
  <c r="Q8" i="4" s="1"/>
  <c r="P7" i="4"/>
  <c r="P6" i="4"/>
  <c r="Q5" i="4"/>
  <c r="P4" i="4"/>
  <c r="P3" i="4"/>
  <c r="Q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<sst xmlns="http://schemas.openxmlformats.org/spreadsheetml/2006/main" count="33" uniqueCount="28">
  <si>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</si>
  <si>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</si>
  <si>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</si>
  <si>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</si>
  <si>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</si>
  <si>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</si>
  <si>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</si>
  <si>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</si>
  <si>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</si>
  <si>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</si>
  <si>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</si>
  <si>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</si>
  <si>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</si>
  <si>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Ind. U. no. 104, 1st floor, sihivalay ind. Estate, gokhiware, chinch pada, vasai east</t>
  </si>
  <si>
    <t>bua</t>
  </si>
  <si>
    <t>agreement - 22.12.2011 - 20 lakhs</t>
  </si>
  <si>
    <t>6000/- on salable</t>
  </si>
  <si>
    <t>mca</t>
  </si>
  <si>
    <t>loft</t>
  </si>
  <si>
    <t>rate</t>
  </si>
  <si>
    <t>fmv</t>
  </si>
  <si>
    <t>103 &amp; 104 meged. Valuation for 104. access to loft is from 103</t>
  </si>
  <si>
    <t>02.08.23</t>
  </si>
  <si>
    <t>ground floor</t>
  </si>
  <si>
    <t>10.03.23</t>
  </si>
  <si>
    <t>part oc - 2010</t>
  </si>
  <si>
    <t>plan</t>
  </si>
  <si>
    <t>previous report 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</si>
</sst>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583063</xdr:colOff>
      <xdr:row>41</xdr:row>
      <xdr:rowOff>48658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7B58EB-CB3F-4DA4-8EF3-23CD60D425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603863" cy="74019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27</xdr:col>
      <xdr:colOff>354686</xdr:colOff>
      <xdr:row>50</xdr:row>
      <xdr:rowOff>48802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78EFD1C-0A28-401A-A384-578E42ACD4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6204286" cy="84308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68896</xdr:colOff>
      <xdr:row>40</xdr:row>
      <xdr:rowOff>143932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134956-C481-46BB-BB58-A9067510E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5918496" cy="757343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26</xdr:col>
      <xdr:colOff>468917</xdr:colOff>
      <xdr:row>41</xdr:row>
      <xdr:rowOff>105807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4E9DAF-CDA8-44D0-AB4E-50BED4D31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5708917" cy="739243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26</xdr:col>
      <xdr:colOff>97475</xdr:colOff>
      <xdr:row>47</xdr:row>
      <xdr:rowOff>105853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CC916AD-238E-43D6-90E1-5158FC1939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5947075" cy="772585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30</xdr:col>
      <xdr:colOff>364043</xdr:colOff>
      <xdr:row>43</xdr:row>
      <xdr:rowOff>124986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795D71-DED4-4761-ADD1-6B946ABB6E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4994443" cy="831648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58604</xdr:colOff>
      <xdr:row>42</xdr:row>
      <xdr:rowOff>182090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6E59A3-1240-4E96-8E78-011380DF5C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421804" cy="799259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17</xdr:col>
      <xdr:colOff>48993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5F3ACF5-2D69-41B7-AB72-185DCD2B62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802593" cy="866896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CFA7F7-8327-4E4D-B404-B2B7D9A2D4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A88F919-1CDB-495B-AA45-2B94AA979E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J31" sqref="J3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140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3891.666666666667</v>
      </c>
      <c r="C2" s="4">
        <f>B2*1.2</f>
        <v>4670</v>
      </c>
      <c r="D2" s="4">
        <f t="shared" ref="D2:D13" si="2">C2*1.2</f>
        <v>5604</v>
      </c>
      <c r="E2" s="5">
        <f t="shared" ref="E2:E13" si="3">R2</f>
        <v>17400000</v>
      </c>
      <c r="F2" s="10">
        <f t="shared" ref="F2:F13" si="4">ROUND((E2/B2),0)</f>
        <v>4471</v>
      </c>
      <c r="G2" s="10">
        <f t="shared" ref="G2:G13" si="5">ROUND((E2/C2),0)</f>
        <v>3726</v>
      </c>
      <c r="H2" s="10">
        <f t="shared" ref="H2:H13" si="6">ROUND((E2/D2),0)</f>
        <v>3105</v>
      </c>
      <c r="I2" s="4" t="e">
        <f>#REF!</f>
        <v>#REF!</v>
      </c>
      <c r="J2" s="4">
        <f t="shared" ref="J2:J13" si="7">S2</f>
        <v>0</v>
      </c>
      <c r="O2">
        <v>0</v>
      </c>
      <c r="P2">
        <v>4670</v>
      </c>
      <c r="Q2">
        <f t="shared" ref="Q2:Q12" si="8">P2/1.2</f>
        <v>3891.666666666667</v>
      </c>
      <c r="R2" s="2">
        <v>17400000</v>
      </c>
      <c r="S2" s="8"/>
      <c r="T2" s="8"/>
    </row>
    <row r="3" spans="1:20" x14ac:dyDescent="0.25">
      <c r="A3" s="4">
        <f t="shared" si="0"/>
        <v>0</v>
      </c>
      <c r="B3" s="4">
        <f t="shared" si="1"/>
        <v>1800</v>
      </c>
      <c r="C3" s="4">
        <f t="shared" ref="C3:C15" si="9">B3*1.2</f>
        <v>2160</v>
      </c>
      <c r="D3" s="4">
        <f t="shared" si="2"/>
        <v>2592</v>
      </c>
      <c r="E3" s="5">
        <f t="shared" si="3"/>
        <v>8500000</v>
      </c>
      <c r="F3" s="10">
        <f t="shared" si="4"/>
        <v>4722</v>
      </c>
      <c r="G3" s="10">
        <f t="shared" si="5"/>
        <v>3935</v>
      </c>
      <c r="H3" s="10">
        <f t="shared" si="6"/>
        <v>3279</v>
      </c>
      <c r="I3" s="4" t="e">
        <f>#REF!</f>
        <v>#REF!</v>
      </c>
      <c r="J3" s="4">
        <f t="shared" si="7"/>
        <v>0</v>
      </c>
      <c r="O3">
        <v>0</v>
      </c>
      <c r="P3">
        <f t="shared" ref="P3:P12" si="10">O3/1.2</f>
        <v>0</v>
      </c>
      <c r="Q3">
        <v>1800</v>
      </c>
      <c r="R3" s="2">
        <v>8500000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728</v>
      </c>
      <c r="C4" s="4">
        <f t="shared" si="9"/>
        <v>873.6</v>
      </c>
      <c r="D4" s="4">
        <f t="shared" si="2"/>
        <v>1048.32</v>
      </c>
      <c r="E4" s="16">
        <f t="shared" si="3"/>
        <v>5800000</v>
      </c>
      <c r="F4" s="10">
        <f t="shared" si="4"/>
        <v>7967</v>
      </c>
      <c r="G4" s="15">
        <f t="shared" si="5"/>
        <v>6639</v>
      </c>
      <c r="H4" s="10">
        <f t="shared" si="6"/>
        <v>5533</v>
      </c>
      <c r="I4" s="10" t="e">
        <f>#REF!</f>
        <v>#REF!</v>
      </c>
      <c r="J4" s="4">
        <f t="shared" si="7"/>
        <v>0</v>
      </c>
      <c r="O4">
        <v>0</v>
      </c>
      <c r="P4">
        <f t="shared" si="10"/>
        <v>0</v>
      </c>
      <c r="Q4">
        <v>728</v>
      </c>
      <c r="R4" s="2">
        <v>5800000</v>
      </c>
      <c r="S4" s="8"/>
      <c r="T4" s="8"/>
    </row>
    <row r="5" spans="1:20" x14ac:dyDescent="0.25">
      <c r="A5" s="4">
        <f t="shared" si="0"/>
        <v>0</v>
      </c>
      <c r="B5" s="4">
        <f t="shared" si="1"/>
        <v>166.66666666666669</v>
      </c>
      <c r="C5" s="4">
        <f t="shared" si="9"/>
        <v>200.00000000000003</v>
      </c>
      <c r="D5" s="4">
        <f t="shared" si="2"/>
        <v>240.00000000000003</v>
      </c>
      <c r="E5" s="16">
        <f t="shared" si="3"/>
        <v>1900000</v>
      </c>
      <c r="F5" s="10">
        <f t="shared" si="4"/>
        <v>11400</v>
      </c>
      <c r="G5" s="10">
        <f t="shared" si="5"/>
        <v>9500</v>
      </c>
      <c r="H5" s="10">
        <f t="shared" si="6"/>
        <v>7917</v>
      </c>
      <c r="I5" s="10" t="e">
        <f>#REF!</f>
        <v>#REF!</v>
      </c>
      <c r="J5" s="4">
        <f t="shared" si="7"/>
        <v>0</v>
      </c>
      <c r="O5">
        <v>0</v>
      </c>
      <c r="P5">
        <v>200</v>
      </c>
      <c r="Q5">
        <f t="shared" si="8"/>
        <v>166.66666666666669</v>
      </c>
      <c r="R5" s="2">
        <v>1900000</v>
      </c>
      <c r="S5" s="8"/>
      <c r="T5" s="8"/>
    </row>
    <row r="6" spans="1:20" x14ac:dyDescent="0.25">
      <c r="A6" s="4">
        <f t="shared" si="0"/>
        <v>0</v>
      </c>
      <c r="B6" s="4">
        <f t="shared" si="1"/>
        <v>2000</v>
      </c>
      <c r="C6" s="4">
        <f t="shared" si="9"/>
        <v>2400</v>
      </c>
      <c r="D6" s="4">
        <f t="shared" si="2"/>
        <v>2880</v>
      </c>
      <c r="E6" s="16">
        <f t="shared" si="3"/>
        <v>21000000</v>
      </c>
      <c r="F6" s="10">
        <f t="shared" si="4"/>
        <v>10500</v>
      </c>
      <c r="G6" s="15">
        <f t="shared" si="5"/>
        <v>8750</v>
      </c>
      <c r="H6" s="10">
        <f t="shared" si="6"/>
        <v>7292</v>
      </c>
      <c r="I6" s="10" t="e">
        <f>#REF!</f>
        <v>#REF!</v>
      </c>
      <c r="J6" s="4">
        <f t="shared" si="7"/>
        <v>0</v>
      </c>
      <c r="O6">
        <v>0</v>
      </c>
      <c r="P6">
        <f t="shared" si="10"/>
        <v>0</v>
      </c>
      <c r="Q6">
        <v>2000</v>
      </c>
      <c r="R6" s="2">
        <v>21000000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820</v>
      </c>
      <c r="C7" s="4">
        <f t="shared" si="9"/>
        <v>984</v>
      </c>
      <c r="D7" s="4">
        <f t="shared" si="2"/>
        <v>1180.8</v>
      </c>
      <c r="E7" s="16">
        <f t="shared" si="3"/>
        <v>5500000</v>
      </c>
      <c r="F7" s="10">
        <f t="shared" si="4"/>
        <v>6707</v>
      </c>
      <c r="G7" s="15">
        <f t="shared" si="5"/>
        <v>5589</v>
      </c>
      <c r="H7" s="10">
        <f t="shared" si="6"/>
        <v>4658</v>
      </c>
      <c r="I7" s="10" t="e">
        <f>#REF!</f>
        <v>#REF!</v>
      </c>
      <c r="J7" s="4">
        <f t="shared" si="7"/>
        <v>0</v>
      </c>
      <c r="O7">
        <v>0</v>
      </c>
      <c r="P7">
        <f t="shared" si="10"/>
        <v>0</v>
      </c>
      <c r="Q7">
        <v>820</v>
      </c>
      <c r="R7" s="2">
        <v>5500000</v>
      </c>
      <c r="S7" s="8"/>
      <c r="T7" s="8"/>
    </row>
    <row r="8" spans="1:20" x14ac:dyDescent="0.25">
      <c r="A8" s="4">
        <f t="shared" si="0"/>
        <v>0</v>
      </c>
      <c r="B8" s="4">
        <f t="shared" si="1"/>
        <v>763.88888888888903</v>
      </c>
      <c r="C8" s="4">
        <f t="shared" si="9"/>
        <v>916.66666666666686</v>
      </c>
      <c r="D8" s="4">
        <f t="shared" si="2"/>
        <v>1100.0000000000002</v>
      </c>
      <c r="E8" s="16">
        <f t="shared" si="3"/>
        <v>8500000</v>
      </c>
      <c r="F8" s="10">
        <f t="shared" si="4"/>
        <v>11127</v>
      </c>
      <c r="G8" s="10">
        <f t="shared" si="5"/>
        <v>9273</v>
      </c>
      <c r="H8" s="10">
        <f t="shared" si="6"/>
        <v>7727</v>
      </c>
      <c r="I8" s="10" t="e">
        <f>#REF!</f>
        <v>#REF!</v>
      </c>
      <c r="J8" s="4">
        <f t="shared" si="7"/>
        <v>0</v>
      </c>
      <c r="O8">
        <v>1100</v>
      </c>
      <c r="P8">
        <f t="shared" si="10"/>
        <v>916.66666666666674</v>
      </c>
      <c r="Q8">
        <f t="shared" si="8"/>
        <v>763.88888888888903</v>
      </c>
      <c r="R8" s="2">
        <v>8500000</v>
      </c>
      <c r="S8" s="8"/>
      <c r="T8" s="8"/>
    </row>
    <row r="9" spans="1:20" x14ac:dyDescent="0.25">
      <c r="A9" s="4">
        <f t="shared" si="0"/>
        <v>0</v>
      </c>
      <c r="B9" s="4">
        <f t="shared" si="1"/>
        <v>4444.4444444444453</v>
      </c>
      <c r="C9" s="4">
        <f t="shared" si="9"/>
        <v>5333.3333333333339</v>
      </c>
      <c r="D9" s="4">
        <f t="shared" si="2"/>
        <v>6400.0000000000009</v>
      </c>
      <c r="E9" s="16">
        <f t="shared" si="3"/>
        <v>55000000</v>
      </c>
      <c r="F9" s="10">
        <f t="shared" si="4"/>
        <v>12375</v>
      </c>
      <c r="G9" s="10">
        <f t="shared" si="5"/>
        <v>10313</v>
      </c>
      <c r="H9" s="10">
        <f t="shared" si="6"/>
        <v>8594</v>
      </c>
      <c r="I9" s="10" t="e">
        <f>#REF!</f>
        <v>#REF!</v>
      </c>
      <c r="J9" s="4">
        <f t="shared" si="7"/>
        <v>0</v>
      </c>
      <c r="O9">
        <v>6400</v>
      </c>
      <c r="P9">
        <f t="shared" si="10"/>
        <v>5333.3333333333339</v>
      </c>
      <c r="Q9">
        <f t="shared" si="8"/>
        <v>4444.4444444444453</v>
      </c>
      <c r="R9" s="2">
        <v>55000000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1133.3333333333335</v>
      </c>
      <c r="C10" s="4">
        <f t="shared" si="9"/>
        <v>1360.0000000000002</v>
      </c>
      <c r="D10" s="4">
        <f t="shared" si="2"/>
        <v>1632.0000000000002</v>
      </c>
      <c r="E10" s="16">
        <f t="shared" si="3"/>
        <v>15000000</v>
      </c>
      <c r="F10" s="10">
        <f t="shared" si="4"/>
        <v>13235</v>
      </c>
      <c r="G10" s="10">
        <f t="shared" si="5"/>
        <v>11029</v>
      </c>
      <c r="H10" s="10">
        <f t="shared" si="6"/>
        <v>9191</v>
      </c>
      <c r="I10" s="10" t="e">
        <f>#REF!</f>
        <v>#REF!</v>
      </c>
      <c r="J10" s="4" t="str">
        <f t="shared" si="7"/>
        <v>02.08.23</v>
      </c>
      <c r="O10">
        <v>0</v>
      </c>
      <c r="P10">
        <v>1360</v>
      </c>
      <c r="Q10">
        <f t="shared" si="8"/>
        <v>1133.3333333333335</v>
      </c>
      <c r="R10" s="2">
        <v>15000000</v>
      </c>
      <c r="S10" s="8" t="s">
        <v>22</v>
      </c>
      <c r="T10" s="8" t="s">
        <v>23</v>
      </c>
    </row>
    <row r="11" spans="1:20" x14ac:dyDescent="0.25">
      <c r="A11" s="4">
        <f t="shared" si="0"/>
        <v>0</v>
      </c>
      <c r="B11" s="4">
        <f t="shared" si="1"/>
        <v>1521.5810999999999</v>
      </c>
      <c r="C11" s="4">
        <f t="shared" si="9"/>
        <v>1825.8973199999998</v>
      </c>
      <c r="D11" s="4">
        <f t="shared" si="2"/>
        <v>2191.0767839999999</v>
      </c>
      <c r="E11" s="16">
        <f t="shared" si="3"/>
        <v>10200000</v>
      </c>
      <c r="F11" s="10">
        <f t="shared" si="4"/>
        <v>6704</v>
      </c>
      <c r="G11" s="15">
        <f t="shared" si="5"/>
        <v>5586</v>
      </c>
      <c r="H11" s="10">
        <f t="shared" si="6"/>
        <v>4655</v>
      </c>
      <c r="I11" s="10" t="e">
        <f>#REF!</f>
        <v>#REF!</v>
      </c>
      <c r="J11" s="4" t="str">
        <f t="shared" si="7"/>
        <v>10.03.23</v>
      </c>
      <c r="O11">
        <v>0</v>
      </c>
      <c r="P11">
        <f>169.63*10.764</f>
        <v>1825.8973199999998</v>
      </c>
      <c r="Q11">
        <f t="shared" si="8"/>
        <v>1521.5810999999999</v>
      </c>
      <c r="R11" s="2">
        <v>10200000</v>
      </c>
      <c r="S11" s="8" t="s">
        <v>24</v>
      </c>
      <c r="T11" s="8" t="s">
        <v>23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10" t="e">
        <f>#REF!</f>
        <v>#REF!</v>
      </c>
      <c r="J12" s="4">
        <f t="shared" si="7"/>
        <v>0</v>
      </c>
      <c r="O12">
        <v>0</v>
      </c>
      <c r="P12">
        <f t="shared" si="10"/>
        <v>0</v>
      </c>
      <c r="Q12">
        <f t="shared" si="8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10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6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10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16">
        <f t="shared" si="14"/>
        <v>0</v>
      </c>
      <c r="F15" s="10" t="e">
        <f t="shared" si="15"/>
        <v>#DIV/0!</v>
      </c>
      <c r="G15" s="10" t="e">
        <f t="shared" si="16"/>
        <v>#DIV/0!</v>
      </c>
      <c r="H15" s="10" t="e">
        <f t="shared" si="17"/>
        <v>#DIV/0!</v>
      </c>
      <c r="I15" s="10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6" spans="1:20" x14ac:dyDescent="0.25">
      <c r="E16" s="8"/>
      <c r="F16" s="8"/>
      <c r="G16" s="8"/>
      <c r="H16" s="8"/>
      <c r="I16" s="8"/>
    </row>
    <row r="17" spans="5:24" x14ac:dyDescent="0.25">
      <c r="E17" s="8"/>
      <c r="F17" s="8"/>
      <c r="G17" s="8" t="s">
        <v>13</v>
      </c>
      <c r="H17" s="8"/>
      <c r="I17" s="8"/>
    </row>
    <row r="19" spans="5:24" x14ac:dyDescent="0.25">
      <c r="G19" t="s">
        <v>14</v>
      </c>
      <c r="H19">
        <v>1506</v>
      </c>
      <c r="I19">
        <f>139.935*10.764</f>
        <v>1506.26034</v>
      </c>
      <c r="O19" t="s">
        <v>17</v>
      </c>
      <c r="P19">
        <f>20*66</f>
        <v>1320</v>
      </c>
      <c r="Q19">
        <v>7000</v>
      </c>
      <c r="R19">
        <f>Q19*P19</f>
        <v>9240000</v>
      </c>
    </row>
    <row r="20" spans="5:24" x14ac:dyDescent="0.25">
      <c r="G20" t="s">
        <v>19</v>
      </c>
      <c r="H20">
        <v>7200</v>
      </c>
      <c r="O20" t="s">
        <v>18</v>
      </c>
      <c r="P20">
        <f>47*20</f>
        <v>940</v>
      </c>
      <c r="R20">
        <f>R19/H19</f>
        <v>6135.4581673306775</v>
      </c>
    </row>
    <row r="21" spans="5:24" x14ac:dyDescent="0.25">
      <c r="G21" t="s">
        <v>20</v>
      </c>
      <c r="H21">
        <f>H20*H19</f>
        <v>10843200</v>
      </c>
    </row>
    <row r="22" spans="5:24" x14ac:dyDescent="0.25">
      <c r="G22" s="6"/>
      <c r="H22" s="6"/>
      <c r="P22" t="s">
        <v>26</v>
      </c>
    </row>
    <row r="23" spans="5:24" x14ac:dyDescent="0.25">
      <c r="G23" t="s">
        <v>16</v>
      </c>
      <c r="P23" t="s">
        <v>14</v>
      </c>
    </row>
    <row r="24" spans="5:24" x14ac:dyDescent="0.25">
      <c r="G24" t="s">
        <v>15</v>
      </c>
      <c r="P24" s="11">
        <v>103</v>
      </c>
      <c r="Q24" s="11">
        <f>26.2*6.2</f>
        <v>162.44</v>
      </c>
      <c r="R24" s="13"/>
      <c r="T24" s="11"/>
      <c r="U24" s="11"/>
      <c r="V24" s="11"/>
      <c r="W24" s="11"/>
      <c r="X24" s="11"/>
    </row>
    <row r="25" spans="5:24" x14ac:dyDescent="0.25">
      <c r="G25" t="s">
        <v>25</v>
      </c>
      <c r="P25" s="11">
        <v>104</v>
      </c>
      <c r="Q25" s="14">
        <f>17*16</f>
        <v>272</v>
      </c>
      <c r="R25" s="14"/>
      <c r="T25" s="14"/>
      <c r="U25" s="14"/>
      <c r="V25" s="11"/>
      <c r="W25" s="11"/>
      <c r="X25" s="11"/>
    </row>
    <row r="26" spans="5:24" x14ac:dyDescent="0.25">
      <c r="G26" t="s">
        <v>21</v>
      </c>
      <c r="P26" s="11"/>
      <c r="Q26" s="11"/>
      <c r="R26" s="11"/>
      <c r="T26" s="11"/>
      <c r="U26" s="11"/>
      <c r="V26" s="11"/>
      <c r="W26" s="11"/>
      <c r="X26" s="11"/>
    </row>
    <row r="27" spans="5:24" x14ac:dyDescent="0.25">
      <c r="P27" s="11"/>
      <c r="Q27" s="11"/>
      <c r="R27" s="11"/>
      <c r="T27" s="11"/>
      <c r="U27" s="11"/>
      <c r="V27" s="11"/>
      <c r="W27" s="11"/>
      <c r="X27" s="11"/>
    </row>
    <row r="28" spans="5:24" x14ac:dyDescent="0.25">
      <c r="G28" t="s">
        <v>27</v>
      </c>
      <c r="P28" s="11"/>
      <c r="Q28" s="11"/>
      <c r="R28" s="12"/>
      <c r="T28" s="12"/>
      <c r="U28" s="12"/>
      <c r="V28" s="11"/>
      <c r="W28" s="11"/>
      <c r="X28" s="11"/>
    </row>
    <row r="29" spans="5:24" x14ac:dyDescent="0.25">
      <c r="G29">
        <v>1506</v>
      </c>
      <c r="P29" s="11"/>
      <c r="Q29" s="11"/>
      <c r="R29" s="11"/>
      <c r="T29" s="11"/>
      <c r="U29" s="11"/>
      <c r="V29" s="11"/>
      <c r="W29" s="11"/>
      <c r="X29" s="11"/>
    </row>
    <row r="30" spans="5:24" x14ac:dyDescent="0.25">
      <c r="G30">
        <v>7000</v>
      </c>
      <c r="P30" s="11"/>
      <c r="Q30" s="11"/>
      <c r="R30" s="11"/>
      <c r="T30" s="11"/>
      <c r="U30" s="11"/>
      <c r="V30" s="11"/>
      <c r="W30" s="11"/>
      <c r="X30" s="11"/>
    </row>
    <row r="31" spans="5:24" x14ac:dyDescent="0.25">
      <c r="G31">
        <f>G30*G29</f>
        <v>10542000</v>
      </c>
      <c r="P31" s="11"/>
      <c r="Q31" s="11"/>
      <c r="R31" s="11"/>
      <c r="T31" s="11"/>
      <c r="U31" s="11"/>
      <c r="V31" s="11"/>
      <c r="W31" s="11"/>
      <c r="X31" s="11"/>
    </row>
    <row r="32" spans="5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2023-11-01T04:28:24Z</dcterms:modified>
</cp:coreProperties>
</file>