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08BF061-6DCD-4CDA-89BB-3BC159A16F2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16" i="1"/>
  <c r="E5" i="1"/>
  <c r="C27" i="1"/>
  <c r="F5" i="1"/>
  <c r="B35" i="1" l="1"/>
  <c r="D40" i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<sst xmlns="http://schemas.openxmlformats.org/spreadsheetml/2006/main" count="33" uniqueCount="31">
  <si>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</si>
  <si>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</si>
  <si>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</si>
  <si>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</si>
  <si>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</si>
  <si>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</si>
  <si>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</si>
  <si>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</si>
  <si>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</si>
  <si>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</si>
  <si>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</si>
  <si>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</si>
  <si>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</si>
  <si>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</si>
  <si>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</si>
  <si>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</si>
  <si>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</si>
  <si>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</si>
  <si>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</si>
  <si>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</si>
  <si>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</si>
  <si>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</si>
  <si>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</si>
  <si>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</si>
  <si>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</si>
  <si>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</si>
  <si>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</si>
  <si>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</si>
  <si>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area</t>
  </si>
  <si>
    <t>OT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</si>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</sst>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D4000C-CBD8-49CA-A8A8-46205A636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430301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8538E-1BDB-466C-A3E3-47C74DF3C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12701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47</xdr:row>
      <xdr:rowOff>144145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C453F8-11AB-473D-A9EE-BBB97B9F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90976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277625</xdr:colOff>
      <xdr:row>44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DB6DEC-393D-462B-AA75-80F874BCB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031225" cy="833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G22" sqref="G22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7200</v>
      </c>
      <c r="C3" s="42"/>
      <c r="D3" s="39"/>
      <c r="E3" s="13"/>
      <c r="F3" s="5">
        <v>2010</v>
      </c>
      <c r="G3" s="7">
        <v>2023</v>
      </c>
      <c r="H3" s="8">
        <f>G3-F3</f>
        <v>13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4600</v>
      </c>
      <c r="C5" s="42"/>
      <c r="D5" s="39"/>
      <c r="E5" s="21">
        <f>73.13*10.764</f>
        <v>787.17131999999992</v>
      </c>
      <c r="F5" s="26">
        <f>G5*1.2</f>
        <v>787.19999999999993</v>
      </c>
      <c r="G5" s="7">
        <v>656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/>
      <c r="D6" s="39"/>
      <c r="E6" s="39"/>
      <c r="F6" s="39"/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13</v>
      </c>
      <c r="C7" s="33"/>
      <c r="D7" s="48"/>
      <c r="E7" s="55"/>
      <c r="F7" s="39"/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47</v>
      </c>
      <c r="C8" s="33"/>
      <c r="D8" s="49"/>
      <c r="E8" s="56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19.5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0.19500000000000001</v>
      </c>
      <c r="C11" s="43"/>
      <c r="D11" s="50"/>
      <c r="E11" s="58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507</v>
      </c>
      <c r="C12" s="42"/>
      <c r="D12" s="51"/>
      <c r="E12" s="55"/>
      <c r="F12" s="39"/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2093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4600</v>
      </c>
      <c r="C14" s="42"/>
      <c r="D14" s="39"/>
      <c r="E14" s="13"/>
      <c r="F14" s="16" t="s">
        <v>28</v>
      </c>
      <c r="G14" t="s">
        <v>29</v>
      </c>
      <c r="H14" s="26" t="s">
        <v>30</v>
      </c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6693</v>
      </c>
      <c r="C15" s="42"/>
      <c r="D15" s="39"/>
      <c r="E15" s="13"/>
      <c r="F15" s="16">
        <v>615</v>
      </c>
      <c r="G15" s="28">
        <v>82</v>
      </c>
      <c r="H15" s="26">
        <v>26</v>
      </c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656</v>
      </c>
      <c r="C16" s="34"/>
      <c r="D16" s="35"/>
      <c r="E16" s="13"/>
      <c r="F16" s="26">
        <f>F15+H15</f>
        <v>641</v>
      </c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4390608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3951547.2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3512486.4000000004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12</v>
      </c>
      <c r="B20" s="38">
        <f>B4*787</f>
        <v>2046200</v>
      </c>
      <c r="C20" s="38"/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6">
        <f>B17*0.03/12</f>
        <v>10976.519999999999</v>
      </c>
      <c r="C21" s="38"/>
      <c r="D21" s="38"/>
      <c r="E21" s="13"/>
    </row>
    <row r="22" spans="1:15" x14ac:dyDescent="0.25">
      <c r="B22" s="23"/>
      <c r="C22" s="23"/>
    </row>
    <row r="23" spans="1:15" x14ac:dyDescent="0.25">
      <c r="B23" s="23"/>
      <c r="C23" s="23"/>
    </row>
    <row r="25" spans="1:15" x14ac:dyDescent="0.25">
      <c r="D25" t="s">
        <v>14</v>
      </c>
    </row>
    <row r="26" spans="1:15" x14ac:dyDescent="0.25">
      <c r="B26" s="52" t="s">
        <v>20</v>
      </c>
      <c r="C26" s="52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2">
        <v>730</v>
      </c>
      <c r="C27" s="52">
        <f>B27/1.35</f>
        <v>540.74074074074076</v>
      </c>
      <c r="D27" s="20"/>
      <c r="E27" s="20"/>
      <c r="F27" s="20">
        <v>4000000</v>
      </c>
      <c r="G27" s="21">
        <f t="shared" ref="G27:G33" si="0">F27/C27</f>
        <v>7397.2602739726026</v>
      </c>
      <c r="H27" s="21" t="e">
        <f>F27/D27</f>
        <v>#DIV/0!</v>
      </c>
      <c r="I27" s="21">
        <f t="shared" ref="I27:I33" si="1">F27/B27</f>
        <v>5479.4520547945203</v>
      </c>
      <c r="J27" s="20">
        <f>B27/C27</f>
        <v>1.3499999999999999</v>
      </c>
      <c r="K27" s="30"/>
    </row>
    <row r="28" spans="1:15" ht="17.25" x14ac:dyDescent="0.3">
      <c r="B28" s="52">
        <v>750</v>
      </c>
      <c r="C28" s="52">
        <v>525</v>
      </c>
      <c r="D28" s="20"/>
      <c r="E28" s="20"/>
      <c r="F28" s="20">
        <v>3850000</v>
      </c>
      <c r="G28" s="21">
        <f t="shared" si="0"/>
        <v>7333.333333333333</v>
      </c>
      <c r="H28" s="21" t="e">
        <f>F28/D28</f>
        <v>#DIV/0!</v>
      </c>
      <c r="I28" s="21">
        <f t="shared" si="1"/>
        <v>5133.333333333333</v>
      </c>
      <c r="J28" s="20">
        <f t="shared" ref="J28:J32" si="2">D28/C28</f>
        <v>0</v>
      </c>
      <c r="K28" s="30"/>
    </row>
    <row r="29" spans="1:15" x14ac:dyDescent="0.25">
      <c r="B29" s="52"/>
      <c r="C29" s="52">
        <v>650</v>
      </c>
      <c r="D29" s="20"/>
      <c r="E29" s="20"/>
      <c r="F29" s="21">
        <v>4100000</v>
      </c>
      <c r="G29" s="21">
        <f t="shared" si="0"/>
        <v>6307.6923076923076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2"/>
      <c r="C30" s="52"/>
      <c r="D30" s="20"/>
      <c r="E30" s="20"/>
      <c r="F30" s="21"/>
      <c r="G30" s="21" t="e">
        <f t="shared" si="0"/>
        <v>#DIV/0!</v>
      </c>
      <c r="H30" s="21" t="e">
        <f t="shared" si="3"/>
        <v>#DIV/0!</v>
      </c>
      <c r="I30" s="21" t="e">
        <f t="shared" si="1"/>
        <v>#DIV/0!</v>
      </c>
      <c r="J30" s="20" t="e">
        <f t="shared" si="2"/>
        <v>#DIV/0!</v>
      </c>
    </row>
    <row r="31" spans="1:15" x14ac:dyDescent="0.25">
      <c r="C31" s="59"/>
      <c r="D31" s="60"/>
      <c r="E31" s="61"/>
      <c r="F31" s="62"/>
      <c r="G31" s="62" t="e">
        <f t="shared" si="0"/>
        <v>#DIV/0!</v>
      </c>
      <c r="H31" s="63" t="e">
        <f t="shared" si="3"/>
        <v>#DIV/0!</v>
      </c>
      <c r="I31" s="53" t="e">
        <f t="shared" si="1"/>
        <v>#DIV/0!</v>
      </c>
      <c r="J31" s="54" t="e">
        <f t="shared" si="2"/>
        <v>#DIV/0!</v>
      </c>
    </row>
    <row r="32" spans="1:15" x14ac:dyDescent="0.25">
      <c r="C32" s="64"/>
      <c r="D32" s="60"/>
      <c r="E32" s="61"/>
      <c r="F32" s="62"/>
      <c r="G32" s="62" t="e">
        <f t="shared" si="0"/>
        <v>#DIV/0!</v>
      </c>
      <c r="H32" s="62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2" x14ac:dyDescent="0.25">
      <c r="F33" s="54"/>
      <c r="G33" s="53" t="e">
        <f t="shared" si="0"/>
        <v>#DIV/0!</v>
      </c>
      <c r="H33" s="53" t="e">
        <f t="shared" si="3"/>
        <v>#DIV/0!</v>
      </c>
      <c r="I33" s="53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4">
        <f>32.89*10.764</f>
        <v>354.02796000000001</v>
      </c>
      <c r="C35" s="64">
        <v>4000000</v>
      </c>
      <c r="D35" s="61">
        <f t="shared" ref="D35:D40" si="4">C35/B35</f>
        <v>11298.542634881154</v>
      </c>
      <c r="E35" s="61">
        <v>240000</v>
      </c>
      <c r="F35" s="61">
        <v>30000</v>
      </c>
      <c r="G35" s="65">
        <f>F35+E35+C35</f>
        <v>4270000</v>
      </c>
      <c r="H35" s="61">
        <f>G35/B35</f>
        <v>12061.194262735633</v>
      </c>
      <c r="I35" s="13" t="e">
        <f>G35/#REF!</f>
        <v>#REF!</v>
      </c>
      <c r="K35">
        <f>A35+B35</f>
        <v>354.02796000000001</v>
      </c>
      <c r="L35">
        <f>G35/K35</f>
        <v>12061.194262735633</v>
      </c>
    </row>
    <row r="36" spans="1:12" x14ac:dyDescent="0.25">
      <c r="B36" s="17">
        <v>360</v>
      </c>
      <c r="C36" s="17">
        <v>2337000</v>
      </c>
      <c r="D36">
        <f t="shared" si="4"/>
        <v>6491.666666666667</v>
      </c>
      <c r="E36">
        <v>163600</v>
      </c>
      <c r="F36">
        <v>23400</v>
      </c>
      <c r="G36" s="13">
        <f>F36+E36+C36</f>
        <v>2524000</v>
      </c>
      <c r="H36">
        <f>G36/B36</f>
        <v>7011.1111111111113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 t="shared" si="4"/>
        <v>#DIV/0!</v>
      </c>
      <c r="E37">
        <v>240000</v>
      </c>
      <c r="F37">
        <v>30000</v>
      </c>
      <c r="G37" s="13">
        <f>F37+E37+C37</f>
        <v>270000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2023-10-31T10:49:12Z</dcterms:modified>
</cp:coreProperties>
</file>