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3" i="1"/>
  <c r="G11" i="1"/>
  <c r="G9" i="1"/>
  <c r="G8" i="1"/>
  <c r="G15" i="1"/>
  <c r="D34" i="1"/>
  <c r="C32" i="1"/>
  <c r="I23" i="1"/>
  <c r="C24" i="1"/>
  <c r="C25" i="1"/>
  <c r="C26" i="1"/>
  <c r="C27" i="1"/>
  <c r="C28" i="1"/>
  <c r="C29" i="1"/>
  <c r="C30" i="1"/>
  <c r="C31" i="1"/>
  <c r="C36" i="1"/>
  <c r="C23" i="1"/>
  <c r="A7" i="1"/>
  <c r="G3" i="1"/>
  <c r="O2" i="1"/>
  <c r="F19" i="1"/>
  <c r="F20" i="1" s="1"/>
  <c r="C19" i="1"/>
  <c r="K1" i="1" l="1"/>
  <c r="K2" i="1" s="1"/>
  <c r="H1" i="1"/>
  <c r="C3" i="1"/>
  <c r="B2" i="1"/>
  <c r="A2" i="1"/>
</calcChain>
</file>

<file path=xl/sharedStrings.xml><?xml version="1.0" encoding="utf-8"?>
<sst xmlns="http://schemas.openxmlformats.org/spreadsheetml/2006/main" count="13" uniqueCount="11">
  <si>
    <t>Rate</t>
  </si>
  <si>
    <t>Total Carpet</t>
  </si>
  <si>
    <t>RR</t>
  </si>
  <si>
    <t>FMV</t>
  </si>
  <si>
    <t>Extra Work</t>
  </si>
  <si>
    <t>Total Value</t>
  </si>
  <si>
    <t>RV 95%</t>
  </si>
  <si>
    <t>DV 80%</t>
  </si>
  <si>
    <t>Insurable</t>
  </si>
  <si>
    <t>Guideline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</si>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</sst>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0" fontId="2" fillId="0" borderId="0" xfId="0" applyFont="1"/>
    <xf numFmtId="43" fontId="2" fillId="0" borderId="0" xfId="1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N18" sqref="N18"/>
    </sheetView>
  </sheetViews>
  <sheetFormatPr defaultRowHeight="15" x14ac:dyDescent="0.25"/>
  <cols>
    <col min="4" max="4" width="12.5703125" bestFit="1" customWidth="1"/>
    <col min="6" max="6" width="11.7109375" bestFit="1" customWidth="1"/>
    <col min="7" max="7" width="12.5703125" bestFit="1" customWidth="1"/>
    <col min="15" max="15" width="10" bestFit="1" customWidth="1"/>
  </cols>
  <sheetData>
    <row r="1" spans="1:15" x14ac:dyDescent="0.25">
      <c r="A1">
        <v>64.180000000000007</v>
      </c>
      <c r="B1">
        <v>7.51</v>
      </c>
      <c r="D1" s="1">
        <v>3000000</v>
      </c>
      <c r="F1" t="s">
        <v>1</v>
      </c>
      <c r="G1">
        <v>772</v>
      </c>
      <c r="H1">
        <f>G1*1.4</f>
        <v>1080.8</v>
      </c>
      <c r="I1">
        <v>1080</v>
      </c>
      <c r="J1">
        <v>3600</v>
      </c>
      <c r="K1">
        <f>J1*I1</f>
        <v>3888000</v>
      </c>
      <c r="N1" t="s">
        <v>2</v>
      </c>
      <c r="O1" s="1">
        <v>36900</v>
      </c>
    </row>
    <row r="2" spans="1:15" x14ac:dyDescent="0.25">
      <c r="A2">
        <f>A1*10.764</f>
        <v>690.83352000000002</v>
      </c>
      <c r="B2">
        <f>B1*10.764</f>
        <v>80.837639999999993</v>
      </c>
      <c r="F2" t="s">
        <v>0</v>
      </c>
      <c r="G2" s="1">
        <v>5000</v>
      </c>
      <c r="K2">
        <f>K1/772</f>
        <v>5036.2694300518133</v>
      </c>
      <c r="O2" s="3">
        <f>O1/10.764</f>
        <v>3428.0936454849502</v>
      </c>
    </row>
    <row r="3" spans="1:15" x14ac:dyDescent="0.25">
      <c r="A3">
        <v>691</v>
      </c>
      <c r="B3">
        <v>81</v>
      </c>
      <c r="C3">
        <f>SUM(A3:B3)</f>
        <v>772</v>
      </c>
      <c r="F3" s="4" t="s">
        <v>3</v>
      </c>
      <c r="G3" s="5">
        <f>G2*G1</f>
        <v>3860000</v>
      </c>
    </row>
    <row r="4" spans="1:15" x14ac:dyDescent="0.25">
      <c r="F4" t="s">
        <v>4</v>
      </c>
      <c r="G4" s="1">
        <v>400000</v>
      </c>
    </row>
    <row r="6" spans="1:15" x14ac:dyDescent="0.25">
      <c r="A6">
        <v>772</v>
      </c>
      <c r="F6" s="4" t="s">
        <v>5</v>
      </c>
      <c r="G6" s="6">
        <f>G3+G4</f>
        <v>4260000</v>
      </c>
      <c r="H6" s="2"/>
    </row>
    <row r="7" spans="1:15" x14ac:dyDescent="0.25">
      <c r="A7">
        <f>A6*1.2</f>
        <v>926.4</v>
      </c>
    </row>
    <row r="8" spans="1:15" x14ac:dyDescent="0.25">
      <c r="A8">
        <v>926</v>
      </c>
      <c r="F8" t="s">
        <v>6</v>
      </c>
      <c r="G8" s="2">
        <f>G6*95%</f>
        <v>4047000</v>
      </c>
    </row>
    <row r="9" spans="1:15" x14ac:dyDescent="0.25">
      <c r="F9" t="s">
        <v>7</v>
      </c>
      <c r="G9" s="2">
        <f>G6*80%</f>
        <v>3408000</v>
      </c>
    </row>
    <row r="11" spans="1:15" x14ac:dyDescent="0.25">
      <c r="F11" t="s">
        <v>8</v>
      </c>
      <c r="G11" s="1">
        <f>926*2000</f>
        <v>1852000</v>
      </c>
    </row>
    <row r="13" spans="1:15" x14ac:dyDescent="0.25">
      <c r="F13" t="s">
        <v>9</v>
      </c>
      <c r="G13" s="1">
        <f>926*3428</f>
        <v>3174328</v>
      </c>
    </row>
    <row r="15" spans="1:15" x14ac:dyDescent="0.25">
      <c r="F15" t="s">
        <v>10</v>
      </c>
      <c r="G15" s="2">
        <f>G3*0.025/12</f>
        <v>8041.666666666667</v>
      </c>
    </row>
    <row r="19" spans="1:9" x14ac:dyDescent="0.25">
      <c r="A19" t="s">
        <v>1</v>
      </c>
      <c r="B19">
        <v>772</v>
      </c>
      <c r="C19">
        <f>B19*1.4</f>
        <v>1080.8</v>
      </c>
      <c r="D19">
        <v>1080</v>
      </c>
      <c r="E19">
        <v>3600</v>
      </c>
      <c r="F19">
        <f>E19*D19</f>
        <v>3888000</v>
      </c>
    </row>
    <row r="20" spans="1:9" x14ac:dyDescent="0.25">
      <c r="A20" t="s">
        <v>0</v>
      </c>
      <c r="B20" s="1">
        <v>5000</v>
      </c>
      <c r="F20">
        <f>F19/772</f>
        <v>5036.2694300518133</v>
      </c>
    </row>
    <row r="23" spans="1:9" x14ac:dyDescent="0.25">
      <c r="A23">
        <v>14.1</v>
      </c>
      <c r="B23">
        <v>11.6</v>
      </c>
      <c r="C23">
        <f>B23*A23</f>
        <v>163.56</v>
      </c>
      <c r="G23">
        <v>2.65</v>
      </c>
      <c r="H23">
        <v>1.95</v>
      </c>
      <c r="I23">
        <f>H23*G23</f>
        <v>5.1674999999999995</v>
      </c>
    </row>
    <row r="24" spans="1:9" x14ac:dyDescent="0.25">
      <c r="A24">
        <v>10.6</v>
      </c>
      <c r="B24">
        <v>12.1</v>
      </c>
      <c r="C24">
        <f t="shared" ref="C24:C32" si="0">B24*A24</f>
        <v>128.26</v>
      </c>
    </row>
    <row r="25" spans="1:9" x14ac:dyDescent="0.25">
      <c r="A25">
        <v>10.1</v>
      </c>
      <c r="B25">
        <v>12.1</v>
      </c>
      <c r="C25">
        <f t="shared" si="0"/>
        <v>122.21</v>
      </c>
    </row>
    <row r="26" spans="1:9" x14ac:dyDescent="0.25">
      <c r="A26">
        <v>10.3</v>
      </c>
      <c r="B26">
        <v>8.5</v>
      </c>
      <c r="C26">
        <f t="shared" si="0"/>
        <v>87.550000000000011</v>
      </c>
    </row>
    <row r="27" spans="1:9" x14ac:dyDescent="0.25">
      <c r="A27">
        <v>6.6</v>
      </c>
      <c r="B27">
        <v>4.4000000000000004</v>
      </c>
      <c r="C27">
        <f t="shared" si="0"/>
        <v>29.04</v>
      </c>
    </row>
    <row r="28" spans="1:9" x14ac:dyDescent="0.25">
      <c r="A28">
        <v>4.2</v>
      </c>
      <c r="B28">
        <v>7.4</v>
      </c>
      <c r="C28">
        <f t="shared" si="0"/>
        <v>31.080000000000002</v>
      </c>
    </row>
    <row r="29" spans="1:9" x14ac:dyDescent="0.25">
      <c r="A29">
        <v>11.2</v>
      </c>
      <c r="B29">
        <v>4.3</v>
      </c>
      <c r="C29">
        <f t="shared" si="0"/>
        <v>48.16</v>
      </c>
    </row>
    <row r="30" spans="1:9" x14ac:dyDescent="0.25">
      <c r="A30">
        <v>3.1</v>
      </c>
      <c r="B30">
        <v>3.2</v>
      </c>
      <c r="C30">
        <f t="shared" si="0"/>
        <v>9.9200000000000017</v>
      </c>
    </row>
    <row r="31" spans="1:9" x14ac:dyDescent="0.25">
      <c r="A31">
        <v>6.6</v>
      </c>
      <c r="B31">
        <v>7.9</v>
      </c>
      <c r="C31">
        <f t="shared" si="0"/>
        <v>52.14</v>
      </c>
    </row>
    <row r="32" spans="1:9" x14ac:dyDescent="0.25">
      <c r="C32">
        <f>SUM(C23:C31)</f>
        <v>671.92</v>
      </c>
      <c r="D32">
        <v>672</v>
      </c>
    </row>
    <row r="33" spans="1:4" x14ac:dyDescent="0.25">
      <c r="D33">
        <v>56</v>
      </c>
    </row>
    <row r="34" spans="1:4" x14ac:dyDescent="0.25">
      <c r="D34">
        <f>SUM(D32:D33)</f>
        <v>728</v>
      </c>
    </row>
    <row r="36" spans="1:4" x14ac:dyDescent="0.25">
      <c r="A36">
        <v>6.1</v>
      </c>
      <c r="B36">
        <v>9.1</v>
      </c>
      <c r="C36">
        <f>B36*A36</f>
        <v>55.51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0" zoomScaleNormal="1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2023-10-29T06:50:32Z</dcterms:modified>
</cp:coreProperties>
</file>