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C:\Users\DESK-118\Desktop\Vaishali\Manohar Radhakrishna Hukmani\"/>
    </mc:Choice>
  </mc:AlternateContent>
  <xr:revisionPtr revIDLastSave="0" documentId="13_ncr:1_{FFBCC67B-FECF-418C-80A3-8843F2F5BC63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P2" i="4" l="1"/>
  <c r="H24" i="4"/>
  <c r="H22" i="4"/>
  <c r="I21" i="4"/>
  <c r="H21" i="4"/>
  <c r="Q12" i="4" l="1"/>
  <c r="P12" i="4"/>
  <c r="P11" i="4"/>
  <c r="Q11" i="4" s="1"/>
  <c r="Q10" i="4"/>
  <c r="P10" i="4"/>
  <c r="P9" i="4"/>
  <c r="Q9" i="4" s="1"/>
  <c r="P8" i="4"/>
  <c r="P7" i="4"/>
  <c r="P6" i="4"/>
  <c r="P5" i="4"/>
  <c r="Q5" i="4" s="1"/>
  <c r="P4" i="4"/>
  <c r="Q4" i="4" s="1"/>
  <c r="P3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<sst xmlns="http://schemas.openxmlformats.org/spreadsheetml/2006/main" count="36" uniqueCount="28">
  <si>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</si>
  <si>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</si>
  <si>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</si>
  <si>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</si>
  <si>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</si>
  <si>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</si>
  <si>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</si>
  <si>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</si>
  <si>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</si>
  <si>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</si>
  <si>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</si>
  <si>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</si>
  <si>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</si>
  <si>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ca</t>
  </si>
  <si>
    <t>balcony</t>
  </si>
  <si>
    <t>fmv</t>
  </si>
  <si>
    <t xml:space="preserve">rate </t>
  </si>
  <si>
    <t>oc - 2019</t>
  </si>
  <si>
    <t>f. 1501A/ 1501B, 15th floor, A wing, viraj tower, majiwade, thane</t>
  </si>
  <si>
    <t>1501A</t>
  </si>
  <si>
    <t>1501B</t>
  </si>
  <si>
    <t>TOTAL</t>
  </si>
  <si>
    <t>agreement  - 27.09.23 - 1 cr - 1501 A</t>
  </si>
  <si>
    <t>agreement  - 27.09.23 - 4 cr - 1501 B</t>
  </si>
  <si>
    <t>viraj tower</t>
  </si>
  <si>
    <t>31.12.20</t>
  </si>
  <si>
    <t>1202A</t>
  </si>
  <si>
    <t>1202B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</si>
</sst>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25</xdr:col>
      <xdr:colOff>154463</xdr:colOff>
      <xdr:row>46</xdr:row>
      <xdr:rowOff>115475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3BC5376-BCB7-4A4A-A35F-24169108FF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4784863" cy="84212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25</xdr:col>
      <xdr:colOff>459306</xdr:colOff>
      <xdr:row>46</xdr:row>
      <xdr:rowOff>143958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2AE25C2-E3A3-4413-A418-6378B72376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5089706" cy="776395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16</xdr:col>
      <xdr:colOff>220467</xdr:colOff>
      <xdr:row>45</xdr:row>
      <xdr:rowOff>58328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95753A0-CE9E-48E7-A142-F84B138660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9974067" cy="844032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16</xdr:col>
      <xdr:colOff>553803</xdr:colOff>
      <xdr:row>43</xdr:row>
      <xdr:rowOff>153491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24F5D23-1F35-465C-89F5-50ACE2DF0D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697803" cy="782111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15</xdr:col>
      <xdr:colOff>125119</xdr:colOff>
      <xdr:row>49</xdr:row>
      <xdr:rowOff>144012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DA0CAB3-628D-4107-A835-926DDF6E46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9269119" cy="814501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09FBA1B-48D2-4FA0-AA92-665B870E6C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54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22C31F5-27AB-453B-92BE-580436A3EA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8"/>
  <sheetViews>
    <sheetView tabSelected="1" zoomScaleNormal="100" workbookViewId="0">
      <selection activeCell="Q29" sqref="Q29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1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1" x14ac:dyDescent="0.25">
      <c r="A2" s="4">
        <f t="shared" ref="A2:A15" si="0">N2</f>
        <v>0</v>
      </c>
      <c r="B2" s="4">
        <f t="shared" ref="B2:B15" si="1">Q2</f>
        <v>3380</v>
      </c>
      <c r="C2" s="4">
        <f>B2*1.2</f>
        <v>4056</v>
      </c>
      <c r="D2" s="4">
        <f t="shared" ref="D2:D13" si="2">C2*1.2</f>
        <v>4867.2</v>
      </c>
      <c r="E2" s="5">
        <f t="shared" ref="E2:E13" si="3">R2</f>
        <v>63000000</v>
      </c>
      <c r="F2" s="15">
        <f t="shared" ref="F2:F13" si="4">ROUND((E2/B2),0)</f>
        <v>18639</v>
      </c>
      <c r="G2" s="10">
        <f t="shared" ref="G2:G13" si="5">ROUND((E2/C2),0)</f>
        <v>15533</v>
      </c>
      <c r="H2" s="10">
        <f t="shared" ref="H2:H13" si="6">ROUND((E2/D2),0)</f>
        <v>12944</v>
      </c>
      <c r="I2" s="4" t="e">
        <f>#REF!</f>
        <v>#REF!</v>
      </c>
      <c r="J2" s="4" t="str">
        <f t="shared" ref="J2:J13" si="7">S2</f>
        <v>viraj tower</v>
      </c>
      <c r="O2">
        <v>0</v>
      </c>
      <c r="P2">
        <f t="shared" ref="P2:P12" si="8">O2/1.2</f>
        <v>0</v>
      </c>
      <c r="Q2">
        <v>3380</v>
      </c>
      <c r="R2" s="2">
        <v>63000000</v>
      </c>
      <c r="S2" s="8" t="s">
        <v>24</v>
      </c>
      <c r="T2" s="8"/>
    </row>
    <row r="3" spans="1:21" x14ac:dyDescent="0.25">
      <c r="A3" s="4">
        <f t="shared" si="0"/>
        <v>0</v>
      </c>
      <c r="B3" s="4">
        <f t="shared" si="1"/>
        <v>3432</v>
      </c>
      <c r="C3" s="4">
        <f t="shared" ref="C3:C15" si="9">B3*1.2</f>
        <v>4118.3999999999996</v>
      </c>
      <c r="D3" s="4">
        <f t="shared" si="2"/>
        <v>4942.079999999999</v>
      </c>
      <c r="E3" s="5">
        <f t="shared" si="3"/>
        <v>63500000</v>
      </c>
      <c r="F3" s="15">
        <f t="shared" si="4"/>
        <v>18502</v>
      </c>
      <c r="G3" s="10">
        <f t="shared" si="5"/>
        <v>15419</v>
      </c>
      <c r="H3" s="10">
        <f t="shared" si="6"/>
        <v>12849</v>
      </c>
      <c r="I3" s="4" t="e">
        <f>#REF!</f>
        <v>#REF!</v>
      </c>
      <c r="J3" s="4" t="str">
        <f t="shared" si="7"/>
        <v>viraj tower</v>
      </c>
      <c r="O3">
        <v>0</v>
      </c>
      <c r="P3">
        <f t="shared" si="8"/>
        <v>0</v>
      </c>
      <c r="Q3">
        <v>3432</v>
      </c>
      <c r="R3" s="2">
        <v>63500000</v>
      </c>
      <c r="S3" s="8" t="s">
        <v>24</v>
      </c>
      <c r="T3" s="8"/>
    </row>
    <row r="4" spans="1:21" x14ac:dyDescent="0.25">
      <c r="A4" s="4">
        <f t="shared" si="0"/>
        <v>0</v>
      </c>
      <c r="B4" s="4">
        <f t="shared" si="1"/>
        <v>2777.7777777777778</v>
      </c>
      <c r="C4" s="4">
        <f t="shared" si="9"/>
        <v>3333.3333333333335</v>
      </c>
      <c r="D4" s="4">
        <f t="shared" si="2"/>
        <v>4000</v>
      </c>
      <c r="E4" s="5">
        <f t="shared" si="3"/>
        <v>80000000</v>
      </c>
      <c r="F4" s="10">
        <f t="shared" si="4"/>
        <v>28800</v>
      </c>
      <c r="G4" s="10">
        <f t="shared" si="5"/>
        <v>24000</v>
      </c>
      <c r="H4" s="10">
        <f t="shared" si="6"/>
        <v>20000</v>
      </c>
      <c r="I4" s="4" t="e">
        <f>#REF!</f>
        <v>#REF!</v>
      </c>
      <c r="J4" s="4" t="str">
        <f t="shared" si="7"/>
        <v>viraj tower</v>
      </c>
      <c r="O4">
        <v>4000</v>
      </c>
      <c r="P4">
        <f t="shared" si="8"/>
        <v>3333.3333333333335</v>
      </c>
      <c r="Q4">
        <f t="shared" ref="Q4:Q12" si="10">P4/1.2</f>
        <v>2777.7777777777778</v>
      </c>
      <c r="R4" s="2">
        <v>80000000</v>
      </c>
      <c r="S4" s="8" t="s">
        <v>24</v>
      </c>
      <c r="T4" s="8"/>
    </row>
    <row r="5" spans="1:21" x14ac:dyDescent="0.25">
      <c r="A5" s="4">
        <f t="shared" si="0"/>
        <v>0</v>
      </c>
      <c r="B5" s="4">
        <f t="shared" si="1"/>
        <v>2430.5555555555561</v>
      </c>
      <c r="C5" s="4">
        <f t="shared" si="9"/>
        <v>2916.6666666666674</v>
      </c>
      <c r="D5" s="4">
        <f t="shared" si="2"/>
        <v>3500.0000000000009</v>
      </c>
      <c r="E5" s="5">
        <f t="shared" si="3"/>
        <v>75000000</v>
      </c>
      <c r="F5" s="10">
        <f t="shared" si="4"/>
        <v>30857</v>
      </c>
      <c r="G5" s="10">
        <f t="shared" si="5"/>
        <v>25714</v>
      </c>
      <c r="H5" s="10">
        <f t="shared" si="6"/>
        <v>21429</v>
      </c>
      <c r="I5" s="4" t="e">
        <f>#REF!</f>
        <v>#REF!</v>
      </c>
      <c r="J5" s="4" t="str">
        <f t="shared" si="7"/>
        <v>viraj tower</v>
      </c>
      <c r="O5">
        <v>3500</v>
      </c>
      <c r="P5">
        <f t="shared" si="8"/>
        <v>2916.666666666667</v>
      </c>
      <c r="Q5">
        <f t="shared" si="10"/>
        <v>2430.5555555555561</v>
      </c>
      <c r="R5" s="2">
        <v>75000000</v>
      </c>
      <c r="S5" s="8" t="s">
        <v>24</v>
      </c>
      <c r="T5" s="8"/>
    </row>
    <row r="6" spans="1:21" x14ac:dyDescent="0.25">
      <c r="A6" s="4">
        <f t="shared" si="0"/>
        <v>0</v>
      </c>
      <c r="B6" s="4">
        <f t="shared" si="1"/>
        <v>3395</v>
      </c>
      <c r="C6" s="4">
        <f t="shared" si="9"/>
        <v>4074</v>
      </c>
      <c r="D6" s="4">
        <f t="shared" si="2"/>
        <v>4888.8</v>
      </c>
      <c r="E6" s="5">
        <f t="shared" si="3"/>
        <v>40000000</v>
      </c>
      <c r="F6" s="10">
        <f t="shared" si="4"/>
        <v>11782</v>
      </c>
      <c r="G6" s="10">
        <f t="shared" si="5"/>
        <v>9818</v>
      </c>
      <c r="H6" s="10">
        <f t="shared" si="6"/>
        <v>8182</v>
      </c>
      <c r="I6" s="4" t="e">
        <f>#REF!</f>
        <v>#REF!</v>
      </c>
      <c r="J6" s="4" t="str">
        <f t="shared" si="7"/>
        <v>viraj tower</v>
      </c>
      <c r="O6">
        <v>0</v>
      </c>
      <c r="P6">
        <f t="shared" si="8"/>
        <v>0</v>
      </c>
      <c r="Q6">
        <v>3395</v>
      </c>
      <c r="R6" s="2">
        <v>40000000</v>
      </c>
      <c r="S6" s="8" t="s">
        <v>24</v>
      </c>
      <c r="T6" s="8"/>
    </row>
    <row r="7" spans="1:21" x14ac:dyDescent="0.25">
      <c r="A7" s="4">
        <f t="shared" si="0"/>
        <v>0</v>
      </c>
      <c r="B7" s="4">
        <f t="shared" si="1"/>
        <v>518</v>
      </c>
      <c r="C7" s="4">
        <f t="shared" si="9"/>
        <v>621.6</v>
      </c>
      <c r="D7" s="4">
        <f t="shared" si="2"/>
        <v>745.92</v>
      </c>
      <c r="E7" s="5">
        <f t="shared" si="3"/>
        <v>7264100</v>
      </c>
      <c r="F7" s="15">
        <f t="shared" si="4"/>
        <v>14023</v>
      </c>
      <c r="G7" s="10">
        <f t="shared" si="5"/>
        <v>11686</v>
      </c>
      <c r="H7" s="10">
        <f t="shared" si="6"/>
        <v>9738</v>
      </c>
      <c r="I7" s="4" t="e">
        <f>#REF!</f>
        <v>#REF!</v>
      </c>
      <c r="J7" s="4" t="str">
        <f t="shared" si="7"/>
        <v>31.12.20</v>
      </c>
      <c r="O7">
        <v>0</v>
      </c>
      <c r="P7">
        <f t="shared" si="8"/>
        <v>0</v>
      </c>
      <c r="Q7">
        <v>518</v>
      </c>
      <c r="R7" s="2">
        <v>7264100</v>
      </c>
      <c r="S7" s="8" t="s">
        <v>25</v>
      </c>
      <c r="T7" s="8"/>
      <c r="U7" t="s">
        <v>26</v>
      </c>
    </row>
    <row r="8" spans="1:21" x14ac:dyDescent="0.25">
      <c r="A8" s="4">
        <f t="shared" si="0"/>
        <v>0</v>
      </c>
      <c r="B8" s="4">
        <f t="shared" si="1"/>
        <v>3070</v>
      </c>
      <c r="C8" s="4">
        <f t="shared" si="9"/>
        <v>3684</v>
      </c>
      <c r="D8" s="4">
        <f t="shared" si="2"/>
        <v>4420.8</v>
      </c>
      <c r="E8" s="5">
        <f t="shared" si="3"/>
        <v>42735900</v>
      </c>
      <c r="F8" s="15">
        <f t="shared" si="4"/>
        <v>13920</v>
      </c>
      <c r="G8" s="10">
        <f t="shared" si="5"/>
        <v>11600</v>
      </c>
      <c r="H8" s="10">
        <f t="shared" si="6"/>
        <v>9667</v>
      </c>
      <c r="I8" s="4" t="e">
        <f>#REF!</f>
        <v>#REF!</v>
      </c>
      <c r="J8" s="4" t="str">
        <f t="shared" si="7"/>
        <v>31.12.20</v>
      </c>
      <c r="O8">
        <v>0</v>
      </c>
      <c r="P8">
        <f t="shared" si="8"/>
        <v>0</v>
      </c>
      <c r="Q8">
        <v>3070</v>
      </c>
      <c r="R8" s="2">
        <v>42735900</v>
      </c>
      <c r="S8" s="8" t="s">
        <v>25</v>
      </c>
      <c r="T8" s="8"/>
      <c r="U8" t="s">
        <v>27</v>
      </c>
    </row>
    <row r="9" spans="1:21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5">
        <f t="shared" si="3"/>
        <v>0</v>
      </c>
      <c r="F9" s="10" t="e">
        <f t="shared" si="4"/>
        <v>#DIV/0!</v>
      </c>
      <c r="G9" s="10" t="e">
        <f t="shared" si="5"/>
        <v>#DIV/0!</v>
      </c>
      <c r="H9" s="10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f t="shared" si="10"/>
        <v>0</v>
      </c>
      <c r="R9" s="2">
        <v>0</v>
      </c>
      <c r="S9" s="8"/>
      <c r="T9" s="8"/>
    </row>
    <row r="10" spans="1:21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10"/>
        <v>0</v>
      </c>
      <c r="R10" s="2">
        <v>0</v>
      </c>
      <c r="S10" s="8"/>
      <c r="T10" s="8"/>
    </row>
    <row r="11" spans="1:21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0" t="e">
        <f t="shared" si="4"/>
        <v>#DIV/0!</v>
      </c>
      <c r="G11" s="10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10"/>
        <v>0</v>
      </c>
      <c r="R11" s="2">
        <v>0</v>
      </c>
      <c r="S11" s="8"/>
      <c r="T11" s="8"/>
    </row>
    <row r="12" spans="1:21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1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1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1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7:24" x14ac:dyDescent="0.25">
      <c r="G17" t="s">
        <v>18</v>
      </c>
    </row>
    <row r="18" spans="7:24" x14ac:dyDescent="0.25">
      <c r="H18" t="s">
        <v>19</v>
      </c>
      <c r="I18" t="s">
        <v>20</v>
      </c>
    </row>
    <row r="19" spans="7:24" x14ac:dyDescent="0.25">
      <c r="G19" t="s">
        <v>13</v>
      </c>
      <c r="H19">
        <v>473</v>
      </c>
      <c r="I19">
        <v>2323</v>
      </c>
    </row>
    <row r="20" spans="7:24" x14ac:dyDescent="0.25">
      <c r="G20" t="s">
        <v>14</v>
      </c>
      <c r="H20">
        <v>130</v>
      </c>
      <c r="I20">
        <v>140</v>
      </c>
    </row>
    <row r="21" spans="7:24" x14ac:dyDescent="0.25">
      <c r="H21">
        <f>H20+H19</f>
        <v>603</v>
      </c>
      <c r="I21">
        <f>I20+I19</f>
        <v>2463</v>
      </c>
    </row>
    <row r="22" spans="7:24" x14ac:dyDescent="0.25">
      <c r="G22" t="s">
        <v>21</v>
      </c>
      <c r="H22">
        <f>H21+I21</f>
        <v>3066</v>
      </c>
    </row>
    <row r="23" spans="7:24" x14ac:dyDescent="0.25">
      <c r="G23" s="6" t="s">
        <v>16</v>
      </c>
      <c r="H23" s="6">
        <v>16500</v>
      </c>
    </row>
    <row r="24" spans="7:24" x14ac:dyDescent="0.25">
      <c r="G24" t="s">
        <v>15</v>
      </c>
      <c r="H24">
        <f>H23*H22</f>
        <v>50589000</v>
      </c>
    </row>
    <row r="25" spans="7:24" x14ac:dyDescent="0.25">
      <c r="P25" s="11"/>
      <c r="Q25" s="11"/>
      <c r="R25" s="13"/>
      <c r="T25" s="11"/>
      <c r="U25" s="11"/>
      <c r="V25" s="11"/>
      <c r="W25" s="11"/>
      <c r="X25" s="11"/>
    </row>
    <row r="26" spans="7:24" x14ac:dyDescent="0.25">
      <c r="P26" s="11"/>
      <c r="Q26" s="14"/>
      <c r="R26" s="14"/>
      <c r="T26" s="14"/>
      <c r="U26" s="14"/>
      <c r="V26" s="11"/>
      <c r="W26" s="11"/>
      <c r="X26" s="11"/>
    </row>
    <row r="27" spans="7:24" x14ac:dyDescent="0.25">
      <c r="G27" t="s">
        <v>22</v>
      </c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G28" t="s">
        <v>23</v>
      </c>
      <c r="P28" s="11"/>
      <c r="Q28" s="11"/>
      <c r="R28" s="11"/>
      <c r="T28" s="11"/>
      <c r="U28" s="11"/>
      <c r="V28" s="11"/>
      <c r="W28" s="11"/>
      <c r="X28" s="11"/>
    </row>
    <row r="29" spans="7:24" x14ac:dyDescent="0.25">
      <c r="G29" t="s">
        <v>17</v>
      </c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P30" s="11"/>
      <c r="Q30" s="11"/>
      <c r="R30" s="12"/>
      <c r="T30" s="12"/>
      <c r="U30" s="12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T33" s="11"/>
      <c r="U33" s="11"/>
      <c r="V33" s="11"/>
      <c r="W33" s="11"/>
      <c r="X33" s="11"/>
    </row>
    <row r="34" spans="16:24" x14ac:dyDescent="0.25">
      <c r="P34" s="11"/>
      <c r="Q34" s="11"/>
      <c r="R34" s="11"/>
      <c r="S34" s="6"/>
      <c r="T34" s="11"/>
      <c r="U34" s="11"/>
      <c r="V34" s="11"/>
      <c r="W34" s="11"/>
      <c r="X34" s="11"/>
    </row>
    <row r="35" spans="16:24" x14ac:dyDescent="0.25">
      <c r="P35" s="11"/>
      <c r="Q35" s="11"/>
      <c r="R35" s="11"/>
      <c r="S35" s="6"/>
      <c r="T35" s="11"/>
      <c r="U35" s="11"/>
      <c r="V35" s="11"/>
      <c r="W35" s="11"/>
      <c r="X35" s="11"/>
    </row>
    <row r="36" spans="16:24" x14ac:dyDescent="0.25">
      <c r="Q36" s="11"/>
      <c r="R36" s="11"/>
    </row>
    <row r="37" spans="16:24" x14ac:dyDescent="0.25">
      <c r="Q37" s="11"/>
      <c r="R37" s="11"/>
      <c r="T37" s="6"/>
    </row>
    <row r="38" spans="16:24" x14ac:dyDescent="0.25">
      <c r="P38" s="11"/>
      <c r="Q38" s="11"/>
      <c r="R38" s="11"/>
      <c r="S38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topLeftCell="A4"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DESK-118</cp:lastModifiedBy>
  <cp:lastPrinted>2019-11-05T06:14:02Z</cp:lastPrinted>
  <dcterms:created xsi:type="dcterms:W3CDTF">2018-02-17T10:36:41Z</dcterms:created>
  <dcterms:modified xsi:type="dcterms:W3CDTF">2023-10-30T05:52:31Z</dcterms:modified>
</cp:coreProperties>
</file>