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mesh Kondiram Latke\"/>
    </mc:Choice>
  </mc:AlternateContent>
  <xr:revisionPtr revIDLastSave="0" documentId="13_ncr:1_{63A3F13F-B45D-4E66-B88C-48B90F2D9CF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2" i="4" l="1"/>
  <c r="E21" i="4"/>
  <c r="E19" i="4"/>
  <c r="Q6" i="4" l="1"/>
  <c r="Q4" i="4"/>
  <c r="H22" i="4"/>
  <c r="C8" i="4"/>
  <c r="C9" i="4"/>
  <c r="C10" i="4"/>
  <c r="C11" i="4"/>
  <c r="C12" i="4"/>
  <c r="C13" i="4"/>
  <c r="C14" i="4"/>
  <c r="C15" i="4"/>
  <c r="J20" i="4"/>
  <c r="I19" i="4"/>
  <c r="I20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2" i="4"/>
  <c r="C2" i="4" s="1"/>
  <c r="A2" i="4"/>
  <c r="G5" i="4" l="1"/>
  <c r="F8" i="4"/>
  <c r="F9" i="4"/>
  <c r="F10" i="4"/>
  <c r="F11" i="4"/>
  <c r="F12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<sst xmlns="http://schemas.openxmlformats.org/spreadsheetml/2006/main" count="30" uniqueCount="25">
  <si>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</si>
  <si>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</si>
  <si>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</si>
  <si>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</si>
  <si>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</si>
  <si>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</si>
  <si>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</si>
  <si>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</si>
  <si>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</si>
  <si>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</si>
  <si>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</si>
  <si>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</si>
  <si>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</si>
  <si>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1201, 12th floor, A wing, Evergreen woods, andheri east</t>
  </si>
  <si>
    <t>ca</t>
  </si>
  <si>
    <t>bua - index</t>
  </si>
  <si>
    <t xml:space="preserve">1 car park in basement </t>
  </si>
  <si>
    <t>agreement - 09.10.20 =- 2,46,96,000</t>
  </si>
  <si>
    <t>evergreen woods</t>
  </si>
  <si>
    <t>rate</t>
  </si>
  <si>
    <t>fmv</t>
  </si>
  <si>
    <t>28.02.2022</t>
  </si>
  <si>
    <t>22000/- on sbua</t>
  </si>
  <si>
    <t>mca</t>
  </si>
  <si>
    <t>OC 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</si>
</sst>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  <xf numFmtId="0" fontId="3" fillId="0" borderId="0" xfId="0" applyFont="1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49</xdr:row>
      <xdr:rowOff>29818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A094B-EAFF-4ED6-A4F7-316D34B1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1</xdr:row>
      <xdr:rowOff>57150</xdr:rowOff>
    </xdr:from>
    <xdr:to>
      <xdr:col>15</xdr:col>
      <xdr:colOff>76200</xdr:colOff>
      <xdr:row>35</xdr:row>
      <xdr:rowOff>76200</xdr:rowOff>
    </xdr:to>
    <xdr:pic>
      <xdr:nvPicPr>
        <xdr:cNvPr id="2" name="Picture 1" descr="privce">
          <a:extLst>
            <a:ext uri="{FF2B5EF4-FFF2-40B4-BE49-F238E27FC236}">
              <a16:creationId xmlns:a16="http://schemas.microsoft.com/office/drawing/2014/main" id="{0B2054C6-E18B-4753-AC78-BC8642A99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625" b="-888"/>
        <a:stretch/>
      </xdr:blipFill>
      <xdr:spPr bwMode="auto">
        <a:xfrm>
          <a:off x="314325" y="247650"/>
          <a:ext cx="8905875" cy="64960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47</xdr:row>
      <xdr:rowOff>86914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A213D-E872-4B80-8DA2-E1B84A5CB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938B6C-E6A7-4CCC-809E-5869CC7EC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201670</xdr:colOff>
      <xdr:row>48</xdr:row>
      <xdr:rowOff>182277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1B8AEA-E7F6-4A99-8FBD-6B9AD94D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784070" cy="93262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I24" sqref="I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1169</v>
      </c>
      <c r="C2" s="4">
        <f>B2*1.1</f>
        <v>1285.9000000000001</v>
      </c>
      <c r="D2" s="4">
        <f t="shared" ref="D2:D13" si="2">C2*1.2</f>
        <v>1543.0800000000002</v>
      </c>
      <c r="E2" s="5">
        <f t="shared" ref="E2:E13" si="3">R2</f>
        <v>40900000</v>
      </c>
      <c r="F2" s="11">
        <f t="shared" ref="F2:F13" si="4">ROUND((E2/B2),0)</f>
        <v>34987</v>
      </c>
      <c r="G2" s="10">
        <f t="shared" ref="G2:G13" si="5">ROUND((E2/C2),0)</f>
        <v>31807</v>
      </c>
      <c r="H2" s="10">
        <f t="shared" ref="H2:H13" si="6">ROUND((E2/D2),0)</f>
        <v>26505</v>
      </c>
      <c r="I2" s="4" t="e">
        <f>#REF!</f>
        <v>#REF!</v>
      </c>
      <c r="J2" s="4" t="str">
        <f t="shared" ref="J2:J13" si="7">S2</f>
        <v>evergreen woods</v>
      </c>
      <c r="O2">
        <v>0</v>
      </c>
      <c r="P2">
        <f t="shared" ref="P2:P12" si="8">O2/1.2</f>
        <v>0</v>
      </c>
      <c r="Q2">
        <v>1169</v>
      </c>
      <c r="R2" s="2">
        <v>40900000</v>
      </c>
      <c r="S2" s="8" t="s">
        <v>18</v>
      </c>
      <c r="T2" s="8"/>
    </row>
    <row r="3" spans="1:20" x14ac:dyDescent="0.25">
      <c r="A3" s="4"/>
      <c r="B3" s="4"/>
      <c r="C3" s="4"/>
      <c r="D3" s="4"/>
      <c r="E3" s="5"/>
      <c r="F3" s="10"/>
      <c r="G3" s="10"/>
      <c r="H3" s="10"/>
      <c r="I3" s="4"/>
      <c r="J3" s="4"/>
      <c r="R3" s="2"/>
      <c r="S3" s="8"/>
      <c r="T3" s="8"/>
    </row>
    <row r="4" spans="1:20" x14ac:dyDescent="0.25">
      <c r="A4" s="4">
        <f t="shared" si="0"/>
        <v>0</v>
      </c>
      <c r="B4" s="4">
        <f t="shared" si="1"/>
        <v>500.95655999999997</v>
      </c>
      <c r="C4" s="4">
        <f t="shared" ref="C3:C15" si="9">B4*1.1</f>
        <v>551.05221600000004</v>
      </c>
      <c r="D4" s="4">
        <f t="shared" si="2"/>
        <v>661.26265920000003</v>
      </c>
      <c r="E4" s="5">
        <f t="shared" si="3"/>
        <v>20000000</v>
      </c>
      <c r="F4" s="11">
        <f t="shared" si="4"/>
        <v>39924</v>
      </c>
      <c r="G4" s="10">
        <f t="shared" si="5"/>
        <v>36294</v>
      </c>
      <c r="H4" s="10">
        <f t="shared" si="6"/>
        <v>30245</v>
      </c>
      <c r="I4" s="4" t="e">
        <f>#REF!</f>
        <v>#REF!</v>
      </c>
      <c r="J4" s="4" t="str">
        <f t="shared" si="7"/>
        <v>evergreen woods</v>
      </c>
      <c r="O4">
        <v>0</v>
      </c>
      <c r="P4">
        <f t="shared" si="8"/>
        <v>0</v>
      </c>
      <c r="Q4">
        <f>46.54*10.764</f>
        <v>500.95655999999997</v>
      </c>
      <c r="R4" s="2">
        <v>20000000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1168</v>
      </c>
      <c r="C5" s="4">
        <f t="shared" si="9"/>
        <v>1284.8000000000002</v>
      </c>
      <c r="D5" s="4">
        <f t="shared" si="2"/>
        <v>1541.7600000000002</v>
      </c>
      <c r="E5" s="5">
        <f t="shared" si="3"/>
        <v>50800000</v>
      </c>
      <c r="F5" s="10">
        <f t="shared" si="4"/>
        <v>43493</v>
      </c>
      <c r="G5" s="10">
        <f t="shared" si="5"/>
        <v>39539</v>
      </c>
      <c r="H5" s="10">
        <f t="shared" si="6"/>
        <v>32949</v>
      </c>
      <c r="I5" s="4" t="e">
        <f>#REF!</f>
        <v>#REF!</v>
      </c>
      <c r="J5" s="4" t="str">
        <f t="shared" si="7"/>
        <v>evergreen woods</v>
      </c>
      <c r="O5">
        <v>0</v>
      </c>
      <c r="P5">
        <f t="shared" si="8"/>
        <v>0</v>
      </c>
      <c r="Q5">
        <v>1168</v>
      </c>
      <c r="R5" s="2">
        <v>50800000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434.65032000000002</v>
      </c>
      <c r="C6" s="4">
        <f t="shared" si="9"/>
        <v>478.11535200000009</v>
      </c>
      <c r="D6" s="4">
        <f t="shared" si="2"/>
        <v>573.7384224000001</v>
      </c>
      <c r="E6" s="5">
        <f t="shared" si="3"/>
        <v>9250000</v>
      </c>
      <c r="F6" s="11">
        <f t="shared" si="4"/>
        <v>21281</v>
      </c>
      <c r="G6" s="10">
        <f t="shared" si="5"/>
        <v>19347</v>
      </c>
      <c r="H6" s="10">
        <f t="shared" si="6"/>
        <v>16122</v>
      </c>
      <c r="I6" s="4" t="e">
        <f>#REF!</f>
        <v>#REF!</v>
      </c>
      <c r="J6" s="4" t="str">
        <f t="shared" si="7"/>
        <v>28.02.2022</v>
      </c>
      <c r="O6">
        <v>0</v>
      </c>
      <c r="P6">
        <f t="shared" si="8"/>
        <v>0</v>
      </c>
      <c r="Q6">
        <f>40.38*10.764</f>
        <v>434.65032000000002</v>
      </c>
      <c r="R6" s="2">
        <v>9250000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480</v>
      </c>
      <c r="C7" s="4">
        <f t="shared" si="9"/>
        <v>528</v>
      </c>
      <c r="D7" s="4">
        <f t="shared" si="2"/>
        <v>633.6</v>
      </c>
      <c r="E7" s="5">
        <f t="shared" si="3"/>
        <v>17500000</v>
      </c>
      <c r="F7" s="11">
        <f t="shared" si="4"/>
        <v>36458</v>
      </c>
      <c r="G7" s="10">
        <f t="shared" si="5"/>
        <v>33144</v>
      </c>
      <c r="H7" s="10">
        <f t="shared" si="6"/>
        <v>27620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480</v>
      </c>
      <c r="R7" s="2">
        <v>17500000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3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5:26" x14ac:dyDescent="0.25">
      <c r="G18" t="s">
        <v>13</v>
      </c>
    </row>
    <row r="19" spans="5:26" x14ac:dyDescent="0.25">
      <c r="E19">
        <f>H19*1.4</f>
        <v>1646.3999999999999</v>
      </c>
      <c r="G19" t="s">
        <v>14</v>
      </c>
      <c r="H19">
        <v>1176</v>
      </c>
      <c r="I19">
        <f>109.25*10.764</f>
        <v>1175.9669999999999</v>
      </c>
    </row>
    <row r="20" spans="5:26" x14ac:dyDescent="0.25">
      <c r="E20">
        <v>22000</v>
      </c>
      <c r="G20" t="s">
        <v>15</v>
      </c>
      <c r="H20">
        <v>1294</v>
      </c>
      <c r="I20">
        <f>120.18*10.764</f>
        <v>1293.61752</v>
      </c>
      <c r="J20">
        <f>I20/I19</f>
        <v>1.1000457665903891</v>
      </c>
      <c r="O20" t="s">
        <v>16</v>
      </c>
    </row>
    <row r="21" spans="5:26" x14ac:dyDescent="0.25">
      <c r="E21">
        <f>E20*E19</f>
        <v>36220800</v>
      </c>
      <c r="G21" t="s">
        <v>19</v>
      </c>
      <c r="H21">
        <v>30800</v>
      </c>
    </row>
    <row r="22" spans="5:26" x14ac:dyDescent="0.25">
      <c r="E22">
        <f>E21/H19</f>
        <v>30800</v>
      </c>
      <c r="G22" s="6" t="s">
        <v>20</v>
      </c>
      <c r="H22" s="6">
        <f>H21*H19</f>
        <v>36220800</v>
      </c>
      <c r="Q22" t="s">
        <v>23</v>
      </c>
      <c r="R22">
        <v>1060</v>
      </c>
    </row>
    <row r="23" spans="5:26" x14ac:dyDescent="0.25"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5:26" x14ac:dyDescent="0.25">
      <c r="O24" s="7"/>
      <c r="P24" s="7"/>
      <c r="Q24" s="7"/>
      <c r="R24" s="12"/>
      <c r="S24" s="7"/>
      <c r="T24" s="7"/>
      <c r="U24" s="7"/>
      <c r="V24" s="7"/>
      <c r="W24" s="7"/>
      <c r="X24" s="7"/>
      <c r="Y24" s="7"/>
      <c r="Z24" s="7"/>
    </row>
    <row r="25" spans="5:26" x14ac:dyDescent="0.25">
      <c r="O25" s="7"/>
      <c r="P25" s="7"/>
      <c r="Q25" s="13"/>
      <c r="R25" s="13"/>
      <c r="S25" s="7"/>
      <c r="T25" s="13"/>
      <c r="U25" s="13"/>
      <c r="V25" s="7"/>
      <c r="W25" s="7"/>
      <c r="X25" s="7"/>
      <c r="Y25" s="7"/>
      <c r="Z25" s="7"/>
    </row>
    <row r="26" spans="5:26" x14ac:dyDescent="0.25">
      <c r="G26" t="s">
        <v>17</v>
      </c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5:26" x14ac:dyDescent="0.25">
      <c r="G27" t="s">
        <v>24</v>
      </c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5:26" x14ac:dyDescent="0.25">
      <c r="G28" t="s">
        <v>22</v>
      </c>
      <c r="O28" s="7"/>
      <c r="P28" s="7"/>
      <c r="Q28" s="7"/>
      <c r="R28" s="14"/>
      <c r="S28" s="7"/>
      <c r="T28" s="14"/>
      <c r="U28" s="14"/>
      <c r="V28" s="7"/>
      <c r="W28" s="7"/>
      <c r="X28" s="7"/>
      <c r="Y28" s="7"/>
      <c r="Z28" s="7"/>
    </row>
    <row r="29" spans="5:26" x14ac:dyDescent="0.25"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5:26" x14ac:dyDescent="0.25"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5:26" x14ac:dyDescent="0.25"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5:26" x14ac:dyDescent="0.25">
      <c r="O32" s="7"/>
      <c r="P32" s="7"/>
      <c r="Q32" s="7"/>
      <c r="R32" s="7"/>
      <c r="S32" s="14"/>
      <c r="T32" s="7"/>
      <c r="U32" s="7"/>
      <c r="V32" s="7"/>
      <c r="W32" s="7"/>
      <c r="X32" s="7"/>
      <c r="Y32" s="7"/>
      <c r="Z32" s="7"/>
    </row>
    <row r="33" spans="15:26" x14ac:dyDescent="0.25">
      <c r="O33" s="7"/>
      <c r="P33" s="7"/>
      <c r="Q33" s="7"/>
      <c r="R33" s="7"/>
      <c r="S33" s="14"/>
      <c r="T33" s="7"/>
      <c r="U33" s="7"/>
      <c r="V33" s="7"/>
      <c r="W33" s="7"/>
      <c r="X33" s="7"/>
      <c r="Y33" s="7"/>
      <c r="Z33" s="7"/>
    </row>
    <row r="34" spans="15:26" x14ac:dyDescent="0.25"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5:26" x14ac:dyDescent="0.25">
      <c r="O35" s="7"/>
      <c r="P35" s="7"/>
      <c r="Q35" s="7"/>
      <c r="R35" s="7"/>
      <c r="S35" s="7"/>
      <c r="T35" s="14"/>
      <c r="U35" s="7"/>
      <c r="V35" s="7"/>
      <c r="W35" s="7"/>
      <c r="X35" s="7"/>
      <c r="Y35" s="7"/>
      <c r="Z35" s="7"/>
    </row>
    <row r="36" spans="15:26" x14ac:dyDescent="0.25">
      <c r="O36" s="7"/>
      <c r="P36" s="7"/>
      <c r="Q36" s="7"/>
      <c r="R36" s="7"/>
      <c r="S36" s="14"/>
      <c r="T36" s="7"/>
      <c r="U36" s="7"/>
      <c r="V36" s="7"/>
      <c r="W36" s="7"/>
      <c r="X36" s="7"/>
      <c r="Y36" s="7"/>
      <c r="Z36" s="7"/>
    </row>
    <row r="37" spans="15:26" x14ac:dyDescent="0.25"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5:26" x14ac:dyDescent="0.25"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28" sqref="T2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2023-10-31T11:14:20Z</dcterms:modified>
</cp:coreProperties>
</file>