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NB_PLP BKC_Niteen Mukesh Narigada\"/>
    </mc:Choice>
  </mc:AlternateContent>
  <xr:revisionPtr revIDLastSave="0" documentId="13_ncr:1_{22E1E113-49F6-426A-8AC7-902A7A4D487B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12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<sst xmlns="http://schemas.openxmlformats.org/spreadsheetml/2006/main" count="135" uniqueCount="92">
  <si>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</si>
  <si>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</si>
  <si>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</si>
  <si>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</si>
  <si>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</si>
  <si>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</si>
  <si>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</si>
  <si>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</si>
  <si>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</si>
  <si>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</si>
  <si>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</si>
  <si>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</si>
  <si>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</si>
  <si>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</si>
  <si>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</si>
  <si>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</si>
  <si>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</si>
  <si>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</si>
  <si>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</si>
  <si>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</si>
  <si>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</si>
  <si>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</si>
  <si>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</si>
  <si>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</si>
  <si>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</si>
  <si>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</si>
  <si>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</si>
  <si>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</si>
  <si>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</si>
  <si>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</si>
  <si>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</si>
  <si>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</si>
  <si>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</si>
  <si>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</si>
  <si>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</si>
  <si>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</si>
  <si>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</si>
  <si>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</si>
  <si>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</si>
  <si>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</si>
  <si>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</si>
  <si>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</si>
  <si>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</si>
  <si>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</si>
  <si>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</si>
  <si>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</si>
  <si>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</si>
  <si>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</si>
  <si>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</si>
  <si>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</si>
  <si>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</si>
  <si>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</si>
  <si>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</si>
  <si>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</si>
  <si>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</si>
  <si>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</si>
  <si>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</si>
  <si>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</si>
  <si>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</si>
  <si>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</si>
  <si>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</si>
  <si>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</si>
  <si>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</si>
  <si>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</si>
  <si>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</si>
  <si>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</si>
  <si>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</si>
  <si>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</si>
  <si>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</si>
  <si>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</si>
  <si>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</si>
  <si>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</si>
  <si>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</si>
  <si>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</si>
  <si>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</si>
  <si>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</si>
  <si>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</si>
  <si>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</si>
  <si>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</si>
  <si>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</si>
  <si>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</si>
  <si>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</si>
  <si>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</si>
  <si>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20.10.2023</t>
  </si>
  <si>
    <t>ACA</t>
  </si>
  <si>
    <t>IGR-25.04.23</t>
  </si>
  <si>
    <t>IGR-17.04.23</t>
  </si>
  <si>
    <t>IGR-30.01.23</t>
  </si>
  <si>
    <t>IGR-25.01.23</t>
  </si>
  <si>
    <t>IGR-13.01.23</t>
  </si>
  <si>
    <t>IGR-11.07.23</t>
  </si>
  <si>
    <t>IGR-13.06.23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</si>
</sst>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88D3BA-86F6-6F47-3781-1FAC889D7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154378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3B722A-E17E-5AD7-A240-9D062DFE7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75178" cy="89928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173431</xdr:colOff>
      <xdr:row>43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3DE893-DEE8-C469-428B-5C214E3C1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94231" cy="826885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02640F-31AF-E151-0BC3-ACFF85987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51918" cy="8992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A56B69-D5C6-9200-7121-1FEAE8A20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FDABEC-477B-79F0-6E00-035384AF1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6F7DB9-3AB2-7547-BA64-0DACCCE7E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C3454F-D96A-3178-1E62-46E063C8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812FD9-0169-12E9-A217-1B3CE41CB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3218CF-B2D8-1181-D73C-616ACC7D3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C34C6F-CCC6-CD84-4495-23C123959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497326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2F2ABF-861A-DFFD-21BA-98DADA534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18126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B6D9B-A766-493C-A4DA-3FC55111F3E1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BF86C-4EED-4FDD-B308-74DBB7F41AA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H31" sqref="H3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11000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8300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8300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11000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406</v>
      </c>
      <c r="D18" s="26"/>
      <c r="F18" s="19"/>
    </row>
    <row r="19" spans="1:6" x14ac:dyDescent="0.25">
      <c r="A19" s="16" t="s">
        <v>73</v>
      </c>
      <c r="B19" s="6"/>
      <c r="C19" s="32">
        <f>C18*C16</f>
        <v>4466000</v>
      </c>
      <c r="D19" s="33"/>
      <c r="E19" s="70"/>
      <c r="F19" s="34"/>
    </row>
    <row r="20" spans="1:6" x14ac:dyDescent="0.25">
      <c r="A20" s="16" t="s">
        <v>24</v>
      </c>
      <c r="C20" s="35">
        <f>C19*90%</f>
        <v>4019400</v>
      </c>
      <c r="D20" s="32"/>
      <c r="F20" s="19"/>
    </row>
    <row r="21" spans="1:6" x14ac:dyDescent="0.25">
      <c r="A21" s="16" t="s">
        <v>25</v>
      </c>
      <c r="C21" s="35">
        <f>C19*80%</f>
        <v>3572800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1096200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9304.1666666666661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U7" sqref="U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406</v>
      </c>
      <c r="C2" s="4">
        <f t="shared" ref="C2:C16" si="1">B2*1.2</f>
        <v>487.2</v>
      </c>
      <c r="D2" s="4">
        <f t="shared" ref="D2:D16" si="2">C2*1.2</f>
        <v>584.64</v>
      </c>
      <c r="E2" s="5">
        <f t="shared" ref="E2:E16" si="3">R2</f>
        <v>4161125</v>
      </c>
      <c r="F2" s="4">
        <f t="shared" ref="F2:F15" si="4">ROUND((E2/B2),0)</f>
        <v>10249</v>
      </c>
      <c r="G2" s="4">
        <f t="shared" ref="G2:G15" si="5">ROUND((E2/C2),0)</f>
        <v>8541</v>
      </c>
      <c r="H2" s="4">
        <f t="shared" ref="H2:H15" si="6">ROUND((E2/D2),0)</f>
        <v>7117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406</v>
      </c>
      <c r="R2" s="2">
        <v>4161125</v>
      </c>
      <c r="S2" s="2" t="s">
        <v>85</v>
      </c>
    </row>
    <row r="3" spans="1:19" x14ac:dyDescent="0.25">
      <c r="A3" s="4">
        <v>2</v>
      </c>
      <c r="B3" s="4">
        <f t="shared" si="0"/>
        <v>525</v>
      </c>
      <c r="C3" s="4">
        <f t="shared" si="1"/>
        <v>630</v>
      </c>
      <c r="D3" s="4">
        <f t="shared" si="2"/>
        <v>756</v>
      </c>
      <c r="E3" s="5">
        <f t="shared" si="3"/>
        <v>5530100</v>
      </c>
      <c r="F3" s="78">
        <f t="shared" si="4"/>
        <v>10534</v>
      </c>
      <c r="G3" s="78">
        <f t="shared" si="5"/>
        <v>8778</v>
      </c>
      <c r="H3" s="78">
        <f t="shared" si="6"/>
        <v>7315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525</v>
      </c>
      <c r="R3" s="79">
        <v>5530100</v>
      </c>
      <c r="S3" s="79" t="s">
        <v>86</v>
      </c>
    </row>
    <row r="4" spans="1:19" x14ac:dyDescent="0.25">
      <c r="A4" s="4">
        <v>3</v>
      </c>
      <c r="B4" s="4">
        <f t="shared" si="0"/>
        <v>525</v>
      </c>
      <c r="C4" s="4">
        <f t="shared" si="1"/>
        <v>630</v>
      </c>
      <c r="D4" s="4">
        <f t="shared" si="2"/>
        <v>756</v>
      </c>
      <c r="E4" s="5">
        <f t="shared" si="3"/>
        <v>5071710</v>
      </c>
      <c r="F4" s="4">
        <f t="shared" si="4"/>
        <v>9660</v>
      </c>
      <c r="G4" s="4">
        <f t="shared" si="5"/>
        <v>8050</v>
      </c>
      <c r="H4" s="4">
        <f t="shared" si="6"/>
        <v>6709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525</v>
      </c>
      <c r="R4" s="2">
        <v>5071710</v>
      </c>
      <c r="S4" s="2" t="s">
        <v>86</v>
      </c>
    </row>
    <row r="5" spans="1:19" x14ac:dyDescent="0.25">
      <c r="A5" s="4">
        <v>4</v>
      </c>
      <c r="B5" s="4">
        <f t="shared" si="0"/>
        <v>525</v>
      </c>
      <c r="C5" s="4">
        <f t="shared" si="1"/>
        <v>630</v>
      </c>
      <c r="D5" s="4">
        <f t="shared" si="2"/>
        <v>756</v>
      </c>
      <c r="E5" s="5">
        <f t="shared" si="3"/>
        <v>5119837</v>
      </c>
      <c r="F5" s="4">
        <f t="shared" si="4"/>
        <v>9752</v>
      </c>
      <c r="G5" s="4">
        <f t="shared" si="5"/>
        <v>8127</v>
      </c>
      <c r="H5" s="4">
        <f t="shared" si="6"/>
        <v>6772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525</v>
      </c>
      <c r="R5" s="2">
        <v>5119837</v>
      </c>
      <c r="S5" s="2" t="s">
        <v>87</v>
      </c>
    </row>
    <row r="6" spans="1:19" x14ac:dyDescent="0.25">
      <c r="A6" s="4">
        <v>5</v>
      </c>
      <c r="B6" s="4">
        <f t="shared" si="0"/>
        <v>525</v>
      </c>
      <c r="C6" s="4">
        <f t="shared" si="1"/>
        <v>630</v>
      </c>
      <c r="D6" s="4">
        <f t="shared" si="2"/>
        <v>756</v>
      </c>
      <c r="E6" s="5">
        <f t="shared" si="3"/>
        <v>5215517</v>
      </c>
      <c r="F6" s="4">
        <f t="shared" si="4"/>
        <v>9934</v>
      </c>
      <c r="G6" s="4">
        <f t="shared" si="5"/>
        <v>8279</v>
      </c>
      <c r="H6" s="4">
        <f t="shared" si="6"/>
        <v>6899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525</v>
      </c>
      <c r="R6" s="2">
        <v>5215517</v>
      </c>
      <c r="S6" s="2" t="s">
        <v>88</v>
      </c>
    </row>
    <row r="7" spans="1:19" x14ac:dyDescent="0.25">
      <c r="A7" s="4">
        <v>6</v>
      </c>
      <c r="B7" s="4">
        <f t="shared" si="0"/>
        <v>406</v>
      </c>
      <c r="C7" s="4">
        <f t="shared" si="1"/>
        <v>487.2</v>
      </c>
      <c r="D7" s="4">
        <f t="shared" si="2"/>
        <v>584.64</v>
      </c>
      <c r="E7" s="5">
        <f t="shared" si="3"/>
        <v>4185100</v>
      </c>
      <c r="F7" s="78">
        <f t="shared" si="4"/>
        <v>10308</v>
      </c>
      <c r="G7" s="78">
        <f t="shared" si="5"/>
        <v>8590</v>
      </c>
      <c r="H7" s="78">
        <f t="shared" si="6"/>
        <v>7158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406</v>
      </c>
      <c r="R7" s="79">
        <v>4185100</v>
      </c>
      <c r="S7" s="79" t="s">
        <v>89</v>
      </c>
    </row>
    <row r="8" spans="1:19" x14ac:dyDescent="0.25">
      <c r="A8" s="4">
        <v>7</v>
      </c>
      <c r="B8" s="4">
        <f t="shared" si="0"/>
        <v>760</v>
      </c>
      <c r="C8" s="4">
        <f t="shared" si="1"/>
        <v>912</v>
      </c>
      <c r="D8" s="4">
        <f t="shared" si="2"/>
        <v>1094.3999999999999</v>
      </c>
      <c r="E8" s="5">
        <f t="shared" si="3"/>
        <v>6977789</v>
      </c>
      <c r="F8" s="4">
        <f t="shared" si="4"/>
        <v>9181</v>
      </c>
      <c r="G8" s="4">
        <f t="shared" si="5"/>
        <v>7651</v>
      </c>
      <c r="H8" s="4">
        <f t="shared" si="6"/>
        <v>6376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760</v>
      </c>
      <c r="R8" s="2">
        <v>6977789</v>
      </c>
      <c r="S8" s="2" t="s">
        <v>90</v>
      </c>
    </row>
    <row r="9" spans="1:19" x14ac:dyDescent="0.25">
      <c r="A9" s="4">
        <v>8</v>
      </c>
      <c r="B9" s="4">
        <f t="shared" si="0"/>
        <v>406</v>
      </c>
      <c r="C9" s="4">
        <f t="shared" si="1"/>
        <v>487.2</v>
      </c>
      <c r="D9" s="4">
        <f t="shared" si="2"/>
        <v>584.64</v>
      </c>
      <c r="E9" s="5">
        <f t="shared" si="3"/>
        <v>4161125</v>
      </c>
      <c r="F9" s="4">
        <f t="shared" si="4"/>
        <v>10249</v>
      </c>
      <c r="G9" s="4">
        <f t="shared" si="5"/>
        <v>8541</v>
      </c>
      <c r="H9" s="4">
        <f t="shared" si="6"/>
        <v>7117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406</v>
      </c>
      <c r="R9" s="2">
        <v>4161125</v>
      </c>
      <c r="S9" s="2" t="s">
        <v>91</v>
      </c>
    </row>
    <row r="10" spans="1:19" x14ac:dyDescent="0.25">
      <c r="A10" s="4">
        <v>9</v>
      </c>
      <c r="B10" s="4">
        <f t="shared" si="0"/>
        <v>450</v>
      </c>
      <c r="C10" s="4">
        <f t="shared" si="1"/>
        <v>540</v>
      </c>
      <c r="D10" s="4">
        <f t="shared" si="2"/>
        <v>648</v>
      </c>
      <c r="E10" s="5">
        <f t="shared" si="3"/>
        <v>4500000</v>
      </c>
      <c r="F10" s="78">
        <f t="shared" si="4"/>
        <v>10000</v>
      </c>
      <c r="G10" s="78">
        <f t="shared" si="5"/>
        <v>8333</v>
      </c>
      <c r="H10" s="78">
        <f t="shared" si="6"/>
        <v>6944</v>
      </c>
      <c r="I10" s="78">
        <f t="shared" si="7"/>
        <v>0</v>
      </c>
      <c r="J10" s="78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450</v>
      </c>
      <c r="R10" s="79">
        <v>4500000</v>
      </c>
      <c r="S10" s="2"/>
    </row>
    <row r="11" spans="1:19" x14ac:dyDescent="0.25">
      <c r="A11" s="4">
        <v>10</v>
      </c>
      <c r="B11" s="4">
        <f t="shared" si="0"/>
        <v>408</v>
      </c>
      <c r="C11" s="4">
        <f t="shared" si="1"/>
        <v>489.59999999999997</v>
      </c>
      <c r="D11" s="4">
        <f t="shared" si="2"/>
        <v>587.52</v>
      </c>
      <c r="E11" s="5">
        <f t="shared" si="3"/>
        <v>4500000</v>
      </c>
      <c r="F11" s="78">
        <f t="shared" si="4"/>
        <v>11029</v>
      </c>
      <c r="G11" s="78">
        <f t="shared" si="5"/>
        <v>9191</v>
      </c>
      <c r="H11" s="78">
        <f t="shared" si="6"/>
        <v>7659</v>
      </c>
      <c r="I11" s="78">
        <f t="shared" si="7"/>
        <v>0</v>
      </c>
      <c r="J11" s="78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v>408</v>
      </c>
      <c r="R11" s="79">
        <v>4500000</v>
      </c>
      <c r="S11" s="2"/>
    </row>
    <row r="12" spans="1:19" x14ac:dyDescent="0.25">
      <c r="A12" s="4">
        <v>11</v>
      </c>
      <c r="B12" s="4">
        <f t="shared" si="0"/>
        <v>401</v>
      </c>
      <c r="C12" s="4">
        <f t="shared" si="1"/>
        <v>481.2</v>
      </c>
      <c r="D12" s="4">
        <f t="shared" si="2"/>
        <v>577.43999999999994</v>
      </c>
      <c r="E12" s="5">
        <f t="shared" si="3"/>
        <v>4500000</v>
      </c>
      <c r="F12" s="78">
        <f t="shared" si="4"/>
        <v>11222</v>
      </c>
      <c r="G12" s="78">
        <f t="shared" si="5"/>
        <v>9352</v>
      </c>
      <c r="H12" s="78">
        <f t="shared" si="6"/>
        <v>7793</v>
      </c>
      <c r="I12" s="78">
        <f t="shared" si="7"/>
        <v>0</v>
      </c>
      <c r="J12" s="78">
        <f t="shared" si="8"/>
        <v>0</v>
      </c>
      <c r="K12" s="7"/>
      <c r="L12" s="7"/>
      <c r="M12" s="7"/>
      <c r="N12" s="7"/>
      <c r="O12" s="7">
        <v>0</v>
      </c>
      <c r="P12" s="7">
        <f t="shared" si="10"/>
        <v>0</v>
      </c>
      <c r="Q12" s="7">
        <v>401</v>
      </c>
      <c r="R12" s="79">
        <v>4500000</v>
      </c>
      <c r="S12" s="2"/>
    </row>
    <row r="13" spans="1:19" x14ac:dyDescent="0.25">
      <c r="A13" s="4">
        <v>12</v>
      </c>
      <c r="B13" s="4">
        <f t="shared" si="0"/>
        <v>406</v>
      </c>
      <c r="C13" s="4">
        <f t="shared" si="1"/>
        <v>487.2</v>
      </c>
      <c r="D13" s="4">
        <f t="shared" si="2"/>
        <v>584.64</v>
      </c>
      <c r="E13" s="5">
        <f t="shared" si="3"/>
        <v>4500000</v>
      </c>
      <c r="F13" s="78">
        <f t="shared" si="4"/>
        <v>11084</v>
      </c>
      <c r="G13" s="78">
        <f t="shared" si="5"/>
        <v>9236</v>
      </c>
      <c r="H13" s="78">
        <f t="shared" si="6"/>
        <v>7697</v>
      </c>
      <c r="I13" s="78">
        <f t="shared" si="7"/>
        <v>0</v>
      </c>
      <c r="J13" s="78">
        <f t="shared" si="8"/>
        <v>0</v>
      </c>
      <c r="K13" s="7"/>
      <c r="L13" s="7"/>
      <c r="M13" s="7"/>
      <c r="N13" s="7"/>
      <c r="O13" s="7">
        <v>0</v>
      </c>
      <c r="P13" s="7">
        <f t="shared" si="10"/>
        <v>0</v>
      </c>
      <c r="Q13" s="7">
        <v>406</v>
      </c>
      <c r="R13" s="79">
        <v>4500000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ref="Q11:Q15" si="11">P14/1.2</f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406</v>
      </c>
    </row>
    <row r="29" spans="1:19" s="10" customFormat="1" x14ac:dyDescent="0.25">
      <c r="C29" s="72" t="s">
        <v>1</v>
      </c>
      <c r="D29" s="72">
        <v>4110360</v>
      </c>
      <c r="F29" s="57" t="s">
        <v>71</v>
      </c>
      <c r="G29" s="57">
        <v>447</v>
      </c>
      <c r="H29" s="10">
        <f>G29/G28</f>
        <v>1.1009852216748768</v>
      </c>
    </row>
    <row r="30" spans="1:19" s="10" customFormat="1" x14ac:dyDescent="0.25">
      <c r="F30" s="57" t="s">
        <v>72</v>
      </c>
      <c r="G30" s="57">
        <v>11000</v>
      </c>
    </row>
    <row r="31" spans="1:19" s="10" customFormat="1" x14ac:dyDescent="0.25">
      <c r="C31" s="75"/>
      <c r="D31" s="75"/>
      <c r="F31" s="75" t="s">
        <v>73</v>
      </c>
      <c r="G31" s="75">
        <f>G28*G30</f>
        <v>4466000</v>
      </c>
      <c r="H31" s="10">
        <f>G31/D29</f>
        <v>1.086522834982824</v>
      </c>
    </row>
    <row r="32" spans="1:19" s="10" customFormat="1" x14ac:dyDescent="0.25">
      <c r="C32" s="75"/>
      <c r="D32" s="75"/>
      <c r="F32" s="75" t="s">
        <v>24</v>
      </c>
      <c r="G32" s="75">
        <f>G31*90%</f>
        <v>4019400</v>
      </c>
    </row>
    <row r="33" spans="3:7" s="10" customFormat="1" x14ac:dyDescent="0.25">
      <c r="C33" s="75"/>
      <c r="D33" s="75"/>
      <c r="F33" s="75" t="s">
        <v>25</v>
      </c>
      <c r="G33" s="75">
        <f>G31*80%</f>
        <v>3572800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2023-10-28T04:49:02Z</dcterms:modified>
</cp:coreProperties>
</file>