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BO Sanpada_Yog Raj Malhotra\"/>
    </mc:Choice>
  </mc:AlternateContent>
  <xr:revisionPtr revIDLastSave="0" documentId="13_ncr:1_{5C2EED18-E546-4082-B9EC-2BD41EDBAEEE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1" i="4" l="1"/>
  <c r="Q6" i="4"/>
  <c r="Q21" i="4"/>
  <c r="Q5" i="4"/>
  <c r="Q4" i="4"/>
  <c r="Q3" i="4"/>
  <c r="Q2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E11" i="4"/>
  <c r="G11" i="4" s="1"/>
  <c r="E10" i="4"/>
  <c r="E9" i="4"/>
  <c r="E8" i="4"/>
  <c r="E7" i="4"/>
  <c r="E6" i="4"/>
  <c r="E5" i="4"/>
  <c r="E4" i="4"/>
  <c r="H4" i="4" s="1"/>
  <c r="E3" i="4"/>
  <c r="E2" i="4"/>
  <c r="H29" i="4"/>
  <c r="G33" i="4"/>
  <c r="C20" i="25"/>
  <c r="C16" i="25"/>
  <c r="C17" i="25" s="1"/>
  <c r="H12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<sst xmlns="http://schemas.openxmlformats.org/spreadsheetml/2006/main" count="132" uniqueCount="89">
  <si>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</si>
  <si>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</si>
  <si>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</si>
  <si>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</si>
  <si>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</si>
  <si>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</si>
  <si>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</si>
  <si>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</si>
  <si>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</si>
  <si>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</si>
  <si>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</si>
  <si>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</si>
  <si>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</si>
  <si>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</si>
  <si>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</si>
  <si>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</si>
  <si>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</si>
  <si>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</si>
  <si>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</si>
  <si>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</si>
  <si>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</si>
  <si>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</si>
  <si>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</si>
  <si>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</si>
  <si>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</si>
  <si>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</si>
  <si>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</si>
  <si>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</si>
  <si>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</si>
  <si>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</si>
  <si>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</si>
  <si>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</si>
  <si>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</si>
  <si>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</si>
  <si>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</si>
  <si>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</si>
  <si>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</si>
  <si>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</si>
  <si>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</si>
  <si>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</si>
  <si>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</si>
  <si>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</si>
  <si>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</si>
  <si>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</si>
  <si>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</si>
  <si>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</si>
  <si>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</si>
  <si>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</si>
  <si>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</si>
  <si>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</si>
  <si>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</si>
  <si>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</si>
  <si>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</si>
  <si>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</si>
  <si>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</si>
  <si>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</si>
  <si>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</si>
  <si>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</si>
  <si>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</si>
  <si>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</si>
  <si>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</si>
  <si>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</si>
  <si>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</si>
  <si>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</si>
  <si>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</si>
  <si>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</si>
  <si>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</si>
  <si>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</si>
  <si>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</si>
  <si>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</si>
  <si>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</si>
  <si>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</si>
  <si>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</si>
  <si>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</si>
  <si>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</si>
  <si>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</si>
  <si>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</si>
  <si>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</si>
  <si>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</si>
  <si>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</si>
  <si>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</si>
  <si>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</si>
  <si>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</si>
  <si>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IGR-04.08.23</t>
  </si>
  <si>
    <t>IGR-17.05.23</t>
  </si>
  <si>
    <t>IGR-03.07.23</t>
  </si>
  <si>
    <t>ACA</t>
  </si>
  <si>
    <t>IGR-19.10.23</t>
  </si>
  <si>
    <t>23.10.2023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</si>
</sst>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49FB99-12DD-D1E8-DBDA-4DEB23998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411589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AE26E0-94AB-4B31-9A37-7DC602294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32389" cy="888806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240541</xdr:colOff>
      <xdr:row>46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C5C8D9-8DF2-FDB9-7D7E-D2690A136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309341" cy="879280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392536</xdr:colOff>
      <xdr:row>46</xdr:row>
      <xdr:rowOff>115539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64239FD-EA54-A568-A5B7-04AA8C8D5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13336" cy="8878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3C32FF-A93C-B2B2-497F-F2C002B34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83BFF2-B2A2-165D-DE6C-AF4C2C0CD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4F759F-7433-8BE8-6B89-9700A5F3C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74991B-DD94-ABDF-ECC6-55C64BB7B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439913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6E75CC-1F40-8001-8DE3-70CA2C83C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31913" cy="869753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458965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46D38B-0065-0A42-CC68-0B3B38042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50965" cy="888806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325597</xdr:colOff>
      <xdr:row>44</xdr:row>
      <xdr:rowOff>10696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D9E267-8B6B-1A48-E2FD-353D9D164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17597" cy="839269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420860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A3E3A6-0DAF-AEEA-242C-942D1FFAE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12860" cy="8649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J22" sqref="J22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A5E3C-53BD-4C26-953C-A7FCB585839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B48FB-2624-41A5-A217-F50A69C430C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D3" sqref="D3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42000</v>
      </c>
      <c r="D3" s="24" t="s">
        <v>75</v>
      </c>
      <c r="E3" s="6" t="s">
        <v>86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39300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2700</v>
      </c>
      <c r="D13" s="24"/>
      <c r="F13" s="19"/>
    </row>
    <row r="14" spans="1:6" x14ac:dyDescent="0.25">
      <c r="A14" s="16" t="s">
        <v>15</v>
      </c>
      <c r="B14" s="20"/>
      <c r="C14" s="21">
        <f>C5</f>
        <v>39300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42000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379</v>
      </c>
      <c r="D18" s="26"/>
      <c r="F18" s="19"/>
    </row>
    <row r="19" spans="1:6" x14ac:dyDescent="0.25">
      <c r="A19" s="16" t="s">
        <v>73</v>
      </c>
      <c r="B19" s="6"/>
      <c r="C19" s="32">
        <f>C18*C16</f>
        <v>15918000</v>
      </c>
      <c r="D19" s="33"/>
      <c r="E19" s="70"/>
      <c r="F19" s="34"/>
    </row>
    <row r="20" spans="1:6" x14ac:dyDescent="0.25">
      <c r="A20" s="16" t="s">
        <v>24</v>
      </c>
      <c r="C20" s="35">
        <f>C19*90%</f>
        <v>14326200</v>
      </c>
      <c r="D20" s="32"/>
      <c r="F20" s="19"/>
    </row>
    <row r="21" spans="1:6" x14ac:dyDescent="0.25">
      <c r="A21" s="16" t="s">
        <v>25</v>
      </c>
      <c r="C21" s="35">
        <f>C19*80%</f>
        <v>12734400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1023300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33162.5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1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379.43099999999998</v>
      </c>
      <c r="C2" s="4">
        <f t="shared" ref="C2:C16" si="1">B2*1.2</f>
        <v>455.31719999999996</v>
      </c>
      <c r="D2" s="4">
        <f t="shared" ref="D2:D16" si="2">C2*1.2</f>
        <v>546.38063999999997</v>
      </c>
      <c r="E2" s="5">
        <f t="shared" ref="E2:E16" si="3">R2</f>
        <v>15111000</v>
      </c>
      <c r="F2" s="78">
        <f t="shared" ref="F2:F15" si="4">ROUND((E2/B2),0)</f>
        <v>39825</v>
      </c>
      <c r="G2" s="78">
        <f t="shared" ref="G2:G15" si="5">ROUND((E2/C2),0)</f>
        <v>33188</v>
      </c>
      <c r="H2" s="78">
        <f t="shared" ref="H2:H15" si="6">ROUND((E2/D2),0)</f>
        <v>27657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f>35.25*10.764</f>
        <v>379.43099999999998</v>
      </c>
      <c r="R2" s="79">
        <v>15111000</v>
      </c>
      <c r="S2" s="79" t="s">
        <v>87</v>
      </c>
    </row>
    <row r="3" spans="1:19" x14ac:dyDescent="0.25">
      <c r="A3" s="4">
        <v>2</v>
      </c>
      <c r="B3" s="4">
        <f t="shared" si="0"/>
        <v>379.43099999999998</v>
      </c>
      <c r="C3" s="4">
        <f t="shared" si="1"/>
        <v>455.31719999999996</v>
      </c>
      <c r="D3" s="4">
        <f t="shared" si="2"/>
        <v>546.38063999999997</v>
      </c>
      <c r="E3" s="5">
        <f t="shared" si="3"/>
        <v>14157000</v>
      </c>
      <c r="F3" s="4">
        <f t="shared" si="4"/>
        <v>37311</v>
      </c>
      <c r="G3" s="4">
        <f t="shared" si="5"/>
        <v>31093</v>
      </c>
      <c r="H3" s="4">
        <f t="shared" si="6"/>
        <v>25911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f>35.25*10.764</f>
        <v>379.43099999999998</v>
      </c>
      <c r="R3" s="2">
        <v>14157000</v>
      </c>
      <c r="S3" s="2" t="s">
        <v>83</v>
      </c>
    </row>
    <row r="4" spans="1:19" x14ac:dyDescent="0.25">
      <c r="A4" s="4">
        <v>3</v>
      </c>
      <c r="B4" s="4">
        <f t="shared" si="0"/>
        <v>379.43099999999998</v>
      </c>
      <c r="C4" s="4">
        <f t="shared" si="1"/>
        <v>455.31719999999996</v>
      </c>
      <c r="D4" s="4">
        <f t="shared" si="2"/>
        <v>546.38063999999997</v>
      </c>
      <c r="E4" s="5">
        <f t="shared" si="3"/>
        <v>15110000</v>
      </c>
      <c r="F4" s="78">
        <f t="shared" si="4"/>
        <v>39823</v>
      </c>
      <c r="G4" s="78">
        <f t="shared" si="5"/>
        <v>33186</v>
      </c>
      <c r="H4" s="78">
        <f t="shared" si="6"/>
        <v>27655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f>35.25*10.764</f>
        <v>379.43099999999998</v>
      </c>
      <c r="R4" s="79">
        <v>15110000</v>
      </c>
      <c r="S4" s="79" t="s">
        <v>83</v>
      </c>
    </row>
    <row r="5" spans="1:19" x14ac:dyDescent="0.25">
      <c r="A5" s="4">
        <v>4</v>
      </c>
      <c r="B5" s="4">
        <f t="shared" si="0"/>
        <v>379.43099999999998</v>
      </c>
      <c r="C5" s="4">
        <f t="shared" si="1"/>
        <v>455.31719999999996</v>
      </c>
      <c r="D5" s="4">
        <f t="shared" si="2"/>
        <v>546.38063999999997</v>
      </c>
      <c r="E5" s="5">
        <f t="shared" si="3"/>
        <v>13303500</v>
      </c>
      <c r="F5" s="4">
        <f t="shared" si="4"/>
        <v>35062</v>
      </c>
      <c r="G5" s="4">
        <f t="shared" si="5"/>
        <v>29218</v>
      </c>
      <c r="H5" s="4">
        <f t="shared" si="6"/>
        <v>24348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f>35.25*10.764</f>
        <v>379.43099999999998</v>
      </c>
      <c r="R5" s="2">
        <v>13303500</v>
      </c>
      <c r="S5" s="2" t="s">
        <v>84</v>
      </c>
    </row>
    <row r="6" spans="1:19" x14ac:dyDescent="0.25">
      <c r="A6" s="4">
        <v>5</v>
      </c>
      <c r="B6" s="4">
        <f t="shared" si="0"/>
        <v>379.43099999999998</v>
      </c>
      <c r="C6" s="4">
        <f t="shared" si="1"/>
        <v>455.31719999999996</v>
      </c>
      <c r="D6" s="4">
        <f t="shared" si="2"/>
        <v>546.38063999999997</v>
      </c>
      <c r="E6" s="5">
        <f t="shared" si="3"/>
        <v>13657000</v>
      </c>
      <c r="F6" s="4">
        <f t="shared" si="4"/>
        <v>35993</v>
      </c>
      <c r="G6" s="4">
        <f t="shared" si="5"/>
        <v>29994</v>
      </c>
      <c r="H6" s="4">
        <f t="shared" si="6"/>
        <v>24995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>35.25*10.764</f>
        <v>379.43099999999998</v>
      </c>
      <c r="R6" s="2">
        <v>13657000</v>
      </c>
      <c r="S6" s="2" t="s">
        <v>85</v>
      </c>
    </row>
    <row r="7" spans="1:19" x14ac:dyDescent="0.25">
      <c r="A7" s="4">
        <v>6</v>
      </c>
      <c r="B7" s="4">
        <f t="shared" si="0"/>
        <v>379</v>
      </c>
      <c r="C7" s="4">
        <f t="shared" si="1"/>
        <v>454.8</v>
      </c>
      <c r="D7" s="4">
        <f t="shared" si="2"/>
        <v>545.76</v>
      </c>
      <c r="E7" s="5">
        <f t="shared" si="3"/>
        <v>16000000</v>
      </c>
      <c r="F7" s="78">
        <f t="shared" si="4"/>
        <v>42216</v>
      </c>
      <c r="G7" s="78">
        <f t="shared" si="5"/>
        <v>35180</v>
      </c>
      <c r="H7" s="78">
        <f t="shared" si="6"/>
        <v>29317</v>
      </c>
      <c r="I7" s="78">
        <f t="shared" si="7"/>
        <v>0</v>
      </c>
      <c r="J7" s="78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379</v>
      </c>
      <c r="R7" s="79">
        <v>16000000</v>
      </c>
      <c r="S7" s="2"/>
    </row>
    <row r="8" spans="1:19" x14ac:dyDescent="0.25">
      <c r="A8" s="4">
        <v>7</v>
      </c>
      <c r="B8" s="4">
        <f t="shared" si="0"/>
        <v>380</v>
      </c>
      <c r="C8" s="4">
        <f t="shared" si="1"/>
        <v>456</v>
      </c>
      <c r="D8" s="4">
        <f t="shared" si="2"/>
        <v>547.19999999999993</v>
      </c>
      <c r="E8" s="5">
        <f t="shared" si="3"/>
        <v>16000000</v>
      </c>
      <c r="F8" s="78">
        <f t="shared" si="4"/>
        <v>42105</v>
      </c>
      <c r="G8" s="78">
        <f t="shared" si="5"/>
        <v>35088</v>
      </c>
      <c r="H8" s="78">
        <f t="shared" si="6"/>
        <v>29240</v>
      </c>
      <c r="I8" s="78">
        <f t="shared" si="7"/>
        <v>0</v>
      </c>
      <c r="J8" s="78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380</v>
      </c>
      <c r="R8" s="79">
        <v>16000000</v>
      </c>
      <c r="S8" s="2"/>
    </row>
    <row r="9" spans="1:19" x14ac:dyDescent="0.25">
      <c r="A9" s="4">
        <v>8</v>
      </c>
      <c r="B9" s="4">
        <f t="shared" si="0"/>
        <v>380</v>
      </c>
      <c r="C9" s="4">
        <f t="shared" si="1"/>
        <v>456</v>
      </c>
      <c r="D9" s="4">
        <f t="shared" si="2"/>
        <v>547.19999999999993</v>
      </c>
      <c r="E9" s="5">
        <f t="shared" si="3"/>
        <v>15800000</v>
      </c>
      <c r="F9" s="4">
        <f t="shared" si="4"/>
        <v>41579</v>
      </c>
      <c r="G9" s="4">
        <f t="shared" si="5"/>
        <v>34649</v>
      </c>
      <c r="H9" s="4">
        <f t="shared" si="6"/>
        <v>28874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v>380</v>
      </c>
      <c r="R9" s="2">
        <v>15800000</v>
      </c>
      <c r="S9" s="2"/>
    </row>
    <row r="10" spans="1:19" x14ac:dyDescent="0.25">
      <c r="A10" s="4">
        <v>9</v>
      </c>
      <c r="B10" s="4">
        <f t="shared" si="0"/>
        <v>398</v>
      </c>
      <c r="C10" s="4">
        <f t="shared" si="1"/>
        <v>477.59999999999997</v>
      </c>
      <c r="D10" s="4">
        <f t="shared" si="2"/>
        <v>573.11999999999989</v>
      </c>
      <c r="E10" s="5">
        <f t="shared" si="3"/>
        <v>15500000</v>
      </c>
      <c r="F10" s="4">
        <f t="shared" si="4"/>
        <v>38945</v>
      </c>
      <c r="G10" s="4">
        <f t="shared" si="5"/>
        <v>32454</v>
      </c>
      <c r="H10" s="4">
        <f t="shared" si="6"/>
        <v>27045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v>398</v>
      </c>
      <c r="R10" s="2">
        <v>15500000</v>
      </c>
      <c r="S10" s="2"/>
    </row>
    <row r="11" spans="1:19" x14ac:dyDescent="0.25">
      <c r="A11" s="4">
        <v>10</v>
      </c>
      <c r="B11" s="4">
        <f t="shared" si="0"/>
        <v>380</v>
      </c>
      <c r="C11" s="4">
        <f t="shared" si="1"/>
        <v>456</v>
      </c>
      <c r="D11" s="4">
        <f t="shared" si="2"/>
        <v>547.19999999999993</v>
      </c>
      <c r="E11" s="5">
        <f t="shared" si="3"/>
        <v>16500000</v>
      </c>
      <c r="F11" s="78">
        <f t="shared" si="4"/>
        <v>43421</v>
      </c>
      <c r="G11" s="78">
        <f t="shared" si="5"/>
        <v>36184</v>
      </c>
      <c r="H11" s="78">
        <f t="shared" si="6"/>
        <v>30154</v>
      </c>
      <c r="I11" s="78">
        <f t="shared" si="7"/>
        <v>0</v>
      </c>
      <c r="J11" s="78">
        <f t="shared" si="8"/>
        <v>0</v>
      </c>
      <c r="K11" s="7"/>
      <c r="L11" s="7"/>
      <c r="M11" s="7"/>
      <c r="N11" s="7"/>
      <c r="O11" s="7">
        <v>0</v>
      </c>
      <c r="P11" s="7">
        <f t="shared" ref="P11:P15" si="10">O11/1.2</f>
        <v>0</v>
      </c>
      <c r="Q11" s="7">
        <v>380</v>
      </c>
      <c r="R11" s="79">
        <v>16500000</v>
      </c>
      <c r="S11" s="2"/>
    </row>
    <row r="12" spans="1:19" x14ac:dyDescent="0.25">
      <c r="A12" s="4">
        <v>11</v>
      </c>
      <c r="B12" s="4">
        <f t="shared" si="0"/>
        <v>379</v>
      </c>
      <c r="C12" s="4">
        <f t="shared" si="1"/>
        <v>454.8</v>
      </c>
      <c r="D12" s="4">
        <f t="shared" si="2"/>
        <v>545.76</v>
      </c>
      <c r="E12" s="5">
        <f t="shared" si="3"/>
        <v>16000000</v>
      </c>
      <c r="F12" s="80">
        <f t="shared" si="4"/>
        <v>42216</v>
      </c>
      <c r="G12" s="80">
        <f t="shared" si="5"/>
        <v>35180</v>
      </c>
      <c r="H12" s="80">
        <f t="shared" si="6"/>
        <v>29317</v>
      </c>
      <c r="I12" s="80">
        <f t="shared" si="7"/>
        <v>0</v>
      </c>
      <c r="J12" s="80">
        <f t="shared" si="8"/>
        <v>0</v>
      </c>
      <c r="K12" s="81"/>
      <c r="L12" s="81"/>
      <c r="M12" s="81"/>
      <c r="N12" s="81"/>
      <c r="O12" s="81">
        <v>0</v>
      </c>
      <c r="P12" s="81">
        <f t="shared" si="10"/>
        <v>0</v>
      </c>
      <c r="Q12" s="81">
        <v>379</v>
      </c>
      <c r="R12" s="82">
        <v>16000000</v>
      </c>
      <c r="S12" s="2"/>
    </row>
    <row r="13" spans="1:19" x14ac:dyDescent="0.25">
      <c r="A13" s="4">
        <v>12</v>
      </c>
      <c r="B13" s="4">
        <f t="shared" si="0"/>
        <v>381</v>
      </c>
      <c r="C13" s="4">
        <f t="shared" si="1"/>
        <v>457.2</v>
      </c>
      <c r="D13" s="4">
        <f t="shared" si="2"/>
        <v>548.64</v>
      </c>
      <c r="E13" s="5">
        <f t="shared" si="3"/>
        <v>16500000</v>
      </c>
      <c r="F13" s="78">
        <f t="shared" si="4"/>
        <v>43307</v>
      </c>
      <c r="G13" s="78">
        <f t="shared" si="5"/>
        <v>36089</v>
      </c>
      <c r="H13" s="78">
        <f t="shared" si="6"/>
        <v>30074</v>
      </c>
      <c r="I13" s="78">
        <f t="shared" si="7"/>
        <v>0</v>
      </c>
      <c r="J13" s="78">
        <f t="shared" si="8"/>
        <v>0</v>
      </c>
      <c r="K13" s="7"/>
      <c r="L13" s="7"/>
      <c r="M13" s="7"/>
      <c r="N13" s="7"/>
      <c r="O13" s="7">
        <v>0</v>
      </c>
      <c r="P13" s="7">
        <f t="shared" si="10"/>
        <v>0</v>
      </c>
      <c r="Q13" s="7">
        <v>381</v>
      </c>
      <c r="R13" s="79">
        <v>16500000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ref="Q14:Q15" si="11">P14/1.2</f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 t="s">
        <v>88</v>
      </c>
      <c r="F28" s="57" t="s">
        <v>86</v>
      </c>
      <c r="G28" s="57">
        <v>379</v>
      </c>
    </row>
    <row r="29" spans="1:19" s="10" customFormat="1" x14ac:dyDescent="0.25">
      <c r="C29" s="72" t="s">
        <v>1</v>
      </c>
      <c r="D29" s="72">
        <v>14946000</v>
      </c>
      <c r="F29" s="57" t="s">
        <v>71</v>
      </c>
      <c r="G29" s="57">
        <v>417</v>
      </c>
      <c r="H29" s="10">
        <f>G29/G28</f>
        <v>1.1002638522427441</v>
      </c>
    </row>
    <row r="30" spans="1:19" s="10" customFormat="1" x14ac:dyDescent="0.25">
      <c r="F30" s="57" t="s">
        <v>72</v>
      </c>
      <c r="G30" s="57">
        <v>42000</v>
      </c>
    </row>
    <row r="31" spans="1:19" s="10" customFormat="1" x14ac:dyDescent="0.25">
      <c r="C31" s="75"/>
      <c r="D31" s="75"/>
      <c r="F31" s="75" t="s">
        <v>73</v>
      </c>
      <c r="G31" s="75">
        <f>G28*G30</f>
        <v>15918000</v>
      </c>
      <c r="H31" s="10">
        <f>G31/D29</f>
        <v>1.065034122842232</v>
      </c>
    </row>
    <row r="32" spans="1:19" s="10" customFormat="1" x14ac:dyDescent="0.25">
      <c r="C32" s="75"/>
      <c r="D32" s="75"/>
      <c r="F32" s="75" t="s">
        <v>24</v>
      </c>
      <c r="G32" s="75">
        <f>G31*90%</f>
        <v>14326200</v>
      </c>
    </row>
    <row r="33" spans="3:7" s="10" customFormat="1" x14ac:dyDescent="0.25">
      <c r="C33" s="75"/>
      <c r="D33" s="75"/>
      <c r="F33" s="75" t="s">
        <v>25</v>
      </c>
      <c r="G33" s="75">
        <f>G31*80%</f>
        <v>12734400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2023-10-28T05:31:17Z</dcterms:modified>
</cp:coreProperties>
</file>