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Vinod Shankar Tanawade\"/>
    </mc:Choice>
  </mc:AlternateContent>
  <xr:revisionPtr revIDLastSave="0" documentId="13_ncr:1_{C90B6EE7-079C-4C5D-8FF3-79F16830B80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7" i="4" l="1"/>
  <c r="O23" i="4"/>
  <c r="Q6" i="4" l="1"/>
  <c r="C3" i="4"/>
  <c r="C4" i="4"/>
  <c r="C5" i="4"/>
  <c r="C8" i="4"/>
  <c r="C9" i="4"/>
  <c r="C10" i="4"/>
  <c r="C11" i="4"/>
  <c r="C12" i="4"/>
  <c r="C13" i="4"/>
  <c r="C14" i="4"/>
  <c r="C15" i="4"/>
  <c r="C2" i="4"/>
  <c r="H21" i="4"/>
  <c r="J19" i="4"/>
  <c r="I19" i="4"/>
  <c r="Q12" i="4" l="1"/>
  <c r="P12" i="4"/>
  <c r="P11" i="4"/>
  <c r="Q11" i="4" s="1"/>
  <c r="Q10" i="4"/>
  <c r="P10" i="4"/>
  <c r="P9" i="4"/>
  <c r="Q9" i="4" s="1"/>
  <c r="Q8" i="4"/>
  <c r="P8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C6" i="4" s="1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<sst xmlns="http://schemas.openxmlformats.org/spreadsheetml/2006/main" count="28" uniqueCount="20">
  <si>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</si>
  <si>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</si>
  <si>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</si>
  <si>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</si>
  <si>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</si>
  <si>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</si>
  <si>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</si>
  <si>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</si>
  <si>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</si>
  <si>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</si>
  <si>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</si>
  <si>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</si>
  <si>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</si>
  <si>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rera ca</t>
  </si>
  <si>
    <t>bua - index</t>
  </si>
  <si>
    <t>rate on ca</t>
  </si>
  <si>
    <t>fmv</t>
  </si>
  <si>
    <t>ageement  - 16.10.23  - 68,20,476</t>
  </si>
  <si>
    <t>eastern groves</t>
  </si>
  <si>
    <t>f. no. 602, 6th floor, eastern groves, vikhroli east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</si>
</sst>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420860</xdr:colOff>
      <xdr:row>36</xdr:row>
      <xdr:rowOff>29472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C4ABB6-C18F-4A86-853B-D0C50FF7E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612860" cy="64302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382755</xdr:colOff>
      <xdr:row>37</xdr:row>
      <xdr:rowOff>162772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E2BAFF-9EDA-405F-8133-F3A709F2A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574755" cy="60682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525650</xdr:colOff>
      <xdr:row>32</xdr:row>
      <xdr:rowOff>96088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DA6AA8-BDAC-4673-8930-E7C755933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717650" cy="60015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182532</xdr:colOff>
      <xdr:row>39</xdr:row>
      <xdr:rowOff>86701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3B9630-CC0B-4067-9FF2-F496C5FF5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155332" cy="69923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5</xdr:row>
      <xdr:rowOff>19050</xdr:rowOff>
    </xdr:from>
    <xdr:to>
      <xdr:col>21</xdr:col>
      <xdr:colOff>449406</xdr:colOff>
      <xdr:row>49</xdr:row>
      <xdr:rowOff>144062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A34DE5-693B-4340-9A4F-B1DB191BA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971550"/>
          <a:ext cx="12403281" cy="8507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26</xdr:col>
      <xdr:colOff>516123</xdr:colOff>
      <xdr:row>44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84722D-8D87-46BC-8492-019F6D016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2708123" cy="83926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Q8" sqref="Q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371</v>
      </c>
      <c r="C2" s="4">
        <f>B2*1.1</f>
        <v>408.1</v>
      </c>
      <c r="D2" s="4">
        <f t="shared" ref="D2:D13" si="2">C2*1.2</f>
        <v>489.72</v>
      </c>
      <c r="E2" s="5">
        <f t="shared" ref="E2:E13" si="3">R2</f>
        <v>6900000</v>
      </c>
      <c r="F2" s="10">
        <f t="shared" ref="F2:F13" si="4">ROUND((E2/B2),0)</f>
        <v>18598</v>
      </c>
      <c r="G2" s="10">
        <f t="shared" ref="G2:G13" si="5">ROUND((E2/C2),0)</f>
        <v>16908</v>
      </c>
      <c r="H2" s="10">
        <f t="shared" ref="H2:H13" si="6">ROUND((E2/D2),0)</f>
        <v>14090</v>
      </c>
      <c r="I2" s="10" t="e">
        <f>#REF!</f>
        <v>#REF!</v>
      </c>
      <c r="J2" s="4" t="str">
        <f t="shared" ref="J2:J13" si="7">S2</f>
        <v>eastern groves</v>
      </c>
      <c r="O2">
        <v>0</v>
      </c>
      <c r="P2">
        <f t="shared" ref="P2:P12" si="8">O2/1.2</f>
        <v>0</v>
      </c>
      <c r="Q2">
        <v>371</v>
      </c>
      <c r="R2" s="2">
        <v>6900000</v>
      </c>
      <c r="S2" s="8" t="s">
        <v>18</v>
      </c>
      <c r="T2" s="8"/>
    </row>
    <row r="3" spans="1:20" x14ac:dyDescent="0.25">
      <c r="A3" s="4">
        <f t="shared" si="0"/>
        <v>0</v>
      </c>
      <c r="B3" s="4">
        <f t="shared" si="1"/>
        <v>398</v>
      </c>
      <c r="C3" s="4">
        <f t="shared" ref="C3:C15" si="9">B3*1.1</f>
        <v>437.8</v>
      </c>
      <c r="D3" s="4">
        <f t="shared" si="2"/>
        <v>525.36</v>
      </c>
      <c r="E3" s="5">
        <f t="shared" si="3"/>
        <v>7000000</v>
      </c>
      <c r="F3" s="10">
        <f t="shared" si="4"/>
        <v>17588</v>
      </c>
      <c r="G3" s="10">
        <f t="shared" si="5"/>
        <v>15989</v>
      </c>
      <c r="H3" s="10">
        <f t="shared" si="6"/>
        <v>13324</v>
      </c>
      <c r="I3" s="10" t="e">
        <f>#REF!</f>
        <v>#REF!</v>
      </c>
      <c r="J3" s="4" t="str">
        <f t="shared" si="7"/>
        <v>eastern groves</v>
      </c>
      <c r="O3">
        <v>0</v>
      </c>
      <c r="P3">
        <f t="shared" si="8"/>
        <v>0</v>
      </c>
      <c r="Q3">
        <v>398</v>
      </c>
      <c r="R3" s="2">
        <v>7000000</v>
      </c>
      <c r="S3" s="8" t="s">
        <v>18</v>
      </c>
      <c r="T3" s="8"/>
    </row>
    <row r="4" spans="1:20" x14ac:dyDescent="0.25">
      <c r="A4" s="4">
        <f t="shared" si="0"/>
        <v>0</v>
      </c>
      <c r="B4" s="4">
        <f t="shared" si="1"/>
        <v>398</v>
      </c>
      <c r="C4" s="4">
        <f t="shared" si="9"/>
        <v>437.8</v>
      </c>
      <c r="D4" s="4">
        <f t="shared" si="2"/>
        <v>525.36</v>
      </c>
      <c r="E4" s="5">
        <f t="shared" si="3"/>
        <v>7100000</v>
      </c>
      <c r="F4" s="10">
        <f t="shared" si="4"/>
        <v>17839</v>
      </c>
      <c r="G4" s="10">
        <f t="shared" si="5"/>
        <v>16217</v>
      </c>
      <c r="H4" s="10">
        <f t="shared" si="6"/>
        <v>13515</v>
      </c>
      <c r="I4" s="10" t="e">
        <f>#REF!</f>
        <v>#REF!</v>
      </c>
      <c r="J4" s="4" t="str">
        <f t="shared" si="7"/>
        <v>eastern groves</v>
      </c>
      <c r="O4">
        <v>0</v>
      </c>
      <c r="P4">
        <f t="shared" si="8"/>
        <v>0</v>
      </c>
      <c r="Q4">
        <v>398</v>
      </c>
      <c r="R4" s="2">
        <v>7100000</v>
      </c>
      <c r="S4" s="8" t="s">
        <v>18</v>
      </c>
      <c r="T4" s="8"/>
    </row>
    <row r="5" spans="1:20" x14ac:dyDescent="0.25">
      <c r="A5" s="4">
        <f t="shared" si="0"/>
        <v>0</v>
      </c>
      <c r="B5" s="4">
        <f t="shared" si="1"/>
        <v>371</v>
      </c>
      <c r="C5" s="4">
        <f t="shared" si="9"/>
        <v>408.1</v>
      </c>
      <c r="D5" s="4">
        <f t="shared" si="2"/>
        <v>489.72</v>
      </c>
      <c r="E5" s="5">
        <f t="shared" si="3"/>
        <v>7100000</v>
      </c>
      <c r="F5" s="15">
        <f t="shared" si="4"/>
        <v>19137</v>
      </c>
      <c r="G5" s="10">
        <f t="shared" si="5"/>
        <v>17398</v>
      </c>
      <c r="H5" s="10">
        <f t="shared" si="6"/>
        <v>14498</v>
      </c>
      <c r="I5" s="10" t="e">
        <f>#REF!</f>
        <v>#REF!</v>
      </c>
      <c r="J5" s="4" t="str">
        <f t="shared" si="7"/>
        <v>eastern groves</v>
      </c>
      <c r="O5">
        <v>0</v>
      </c>
      <c r="P5">
        <f t="shared" si="8"/>
        <v>0</v>
      </c>
      <c r="Q5">
        <v>371</v>
      </c>
      <c r="R5" s="2">
        <v>7100000</v>
      </c>
      <c r="S5" s="8" t="s">
        <v>18</v>
      </c>
      <c r="T5" s="8"/>
    </row>
    <row r="6" spans="1:20" x14ac:dyDescent="0.25">
      <c r="A6" s="4">
        <f t="shared" si="0"/>
        <v>0</v>
      </c>
      <c r="B6" s="4">
        <f t="shared" si="1"/>
        <v>478.18181818181813</v>
      </c>
      <c r="C6" s="4">
        <f t="shared" si="9"/>
        <v>526</v>
      </c>
      <c r="D6" s="4">
        <f t="shared" si="2"/>
        <v>631.19999999999993</v>
      </c>
      <c r="E6" s="5">
        <f t="shared" si="3"/>
        <v>9125000</v>
      </c>
      <c r="F6" s="15">
        <f t="shared" si="4"/>
        <v>19083</v>
      </c>
      <c r="G6" s="10">
        <f t="shared" si="5"/>
        <v>17348</v>
      </c>
      <c r="H6" s="10">
        <f t="shared" si="6"/>
        <v>14457</v>
      </c>
      <c r="I6" s="10" t="e">
        <f>#REF!</f>
        <v>#REF!</v>
      </c>
      <c r="J6" s="4" t="str">
        <f t="shared" si="7"/>
        <v>eastern groves</v>
      </c>
      <c r="O6">
        <v>0</v>
      </c>
      <c r="P6">
        <v>526</v>
      </c>
      <c r="Q6">
        <f>P6/1.1</f>
        <v>478.18181818181813</v>
      </c>
      <c r="R6" s="2">
        <v>9125000</v>
      </c>
      <c r="S6" s="8" t="s">
        <v>18</v>
      </c>
      <c r="T6" s="8"/>
    </row>
    <row r="7" spans="1:20" x14ac:dyDescent="0.25">
      <c r="A7" s="4">
        <f t="shared" si="0"/>
        <v>0</v>
      </c>
      <c r="B7" s="4">
        <f t="shared" si="1"/>
        <v>430.90909090909088</v>
      </c>
      <c r="C7" s="4">
        <f t="shared" si="9"/>
        <v>474</v>
      </c>
      <c r="D7" s="4">
        <f t="shared" si="2"/>
        <v>568.79999999999995</v>
      </c>
      <c r="E7" s="5">
        <f t="shared" si="3"/>
        <v>8690000</v>
      </c>
      <c r="F7" s="15">
        <f t="shared" si="4"/>
        <v>20167</v>
      </c>
      <c r="G7" s="10">
        <f t="shared" si="5"/>
        <v>18333</v>
      </c>
      <c r="H7" s="10">
        <f t="shared" si="6"/>
        <v>15278</v>
      </c>
      <c r="I7" s="10" t="e">
        <f>#REF!</f>
        <v>#REF!</v>
      </c>
      <c r="J7" s="4" t="str">
        <f t="shared" si="7"/>
        <v>eastern groves</v>
      </c>
      <c r="O7">
        <v>0</v>
      </c>
      <c r="P7">
        <v>474</v>
      </c>
      <c r="Q7">
        <f>P7/1.1</f>
        <v>430.90909090909088</v>
      </c>
      <c r="R7" s="2">
        <v>8690000</v>
      </c>
      <c r="S7" s="8" t="s">
        <v>18</v>
      </c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ref="Q7:Q12" si="10">P8/1.2</f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19</v>
      </c>
    </row>
    <row r="18" spans="7:24" x14ac:dyDescent="0.25">
      <c r="G18" t="s">
        <v>13</v>
      </c>
      <c r="H18">
        <v>371</v>
      </c>
    </row>
    <row r="19" spans="7:24" x14ac:dyDescent="0.25">
      <c r="G19" t="s">
        <v>14</v>
      </c>
      <c r="H19">
        <v>408</v>
      </c>
      <c r="I19">
        <f>37.94*10.764</f>
        <v>408.38615999999996</v>
      </c>
      <c r="J19">
        <f>H19/H18</f>
        <v>1.0997304582210243</v>
      </c>
    </row>
    <row r="20" spans="7:24" x14ac:dyDescent="0.25">
      <c r="G20" t="s">
        <v>15</v>
      </c>
      <c r="H20">
        <v>19500</v>
      </c>
    </row>
    <row r="21" spans="7:24" x14ac:dyDescent="0.25">
      <c r="G21" t="s">
        <v>16</v>
      </c>
      <c r="H21">
        <f>H20*H18</f>
        <v>7234500</v>
      </c>
    </row>
    <row r="22" spans="7:24" x14ac:dyDescent="0.25">
      <c r="G22" s="6"/>
      <c r="H22" s="6"/>
      <c r="O22">
        <v>7334500</v>
      </c>
    </row>
    <row r="23" spans="7:24" x14ac:dyDescent="0.25">
      <c r="O23">
        <f>O22/H18</f>
        <v>19769.541778975741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2023-11-16T12:21:18Z</dcterms:modified>
</cp:coreProperties>
</file>