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B607A9C-A836-4B46-BE6C-87A7C7D645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7" i="1"/>
  <c r="G6" i="1"/>
  <c r="G5" i="1"/>
  <c r="G14" i="1" s="1"/>
  <c r="G12" i="1" l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<sst xmlns="http://schemas.openxmlformats.org/spreadsheetml/2006/main" count="23" uniqueCount="22">
  <si>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</si>
  <si>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</si>
  <si>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</si>
  <si>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</si>
  <si>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</si>
  <si>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</si>
  <si>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</si>
  <si>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</si>
  <si>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</si>
  <si>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</si>
  <si>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</si>
  <si>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</si>
  <si>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</si>
  <si>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</si>
  <si>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</si>
  <si>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</si>
  <si>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</si>
  <si>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</si>
  <si>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</si>
  <si>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</t>
  </si>
  <si>
    <t>State Bank Of India ( Jakegram Branch - Vinod Shankar Tanawade</t>
  </si>
  <si>
    <t>Revised - 16.11.23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</si>
</sst>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2" borderId="2" xfId="0" applyFont="1" applyFill="1" applyBorder="1"/>
    <xf numFmtId="0" fontId="4" fillId="2" borderId="0" xfId="0" applyFont="1" applyFill="1" applyBorder="1"/>
    <xf numFmtId="10" fontId="5" fillId="2" borderId="0" xfId="0" applyNumberFormat="1" applyFont="1" applyFill="1" applyBorder="1"/>
    <xf numFmtId="43" fontId="4" fillId="2" borderId="0" xfId="0" applyNumberFormat="1" applyFont="1" applyFill="1" applyBorder="1"/>
    <xf numFmtId="43" fontId="4" fillId="2" borderId="7" xfId="0" applyNumberFormat="1" applyFont="1" applyFill="1" applyBorder="1"/>
    <xf numFmtId="43" fontId="4" fillId="2" borderId="0" xfId="0" applyNumberFormat="1" applyFont="1" applyFill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4" sqref="G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58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52" t="s">
        <v>21</v>
      </c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53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19500</v>
      </c>
      <c r="D3" s="39" t="s">
        <v>17</v>
      </c>
      <c r="E3" s="5"/>
      <c r="F3" s="5"/>
      <c r="G3" s="39">
        <v>19800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2600</v>
      </c>
      <c r="D4" s="28"/>
      <c r="E4" s="5"/>
      <c r="F4" s="5"/>
      <c r="G4" s="39">
        <v>2600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16900</v>
      </c>
      <c r="D5" s="28"/>
      <c r="E5" s="5"/>
      <c r="F5" s="5"/>
      <c r="G5" s="39">
        <f>G3-G4</f>
        <v>17200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2600</v>
      </c>
      <c r="D6" s="28"/>
      <c r="E6" s="5"/>
      <c r="F6" s="5"/>
      <c r="G6" s="39">
        <f>G4</f>
        <v>2600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0</v>
      </c>
      <c r="D7" s="42">
        <v>2023</v>
      </c>
      <c r="E7" s="5"/>
      <c r="F7" s="5"/>
      <c r="G7" s="42">
        <f>H7-H8</f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2023</v>
      </c>
      <c r="E8" s="5" t="s">
        <v>19</v>
      </c>
      <c r="F8" s="5"/>
      <c r="G8" s="42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42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42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54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9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2600</v>
      </c>
      <c r="D13" s="28"/>
      <c r="E13" s="5"/>
      <c r="F13" s="5"/>
      <c r="G13" s="39">
        <f>G6-G12</f>
        <v>2600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16900</v>
      </c>
      <c r="D14" s="28"/>
      <c r="E14" s="5"/>
      <c r="F14" s="5"/>
      <c r="G14" s="39">
        <f>G5</f>
        <v>17200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9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19500</v>
      </c>
      <c r="D16" s="28"/>
      <c r="E16" s="5"/>
      <c r="F16" s="5"/>
      <c r="G16" s="39">
        <f>G14+G13</f>
        <v>19800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42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371</v>
      </c>
      <c r="D18" s="29"/>
      <c r="G18" s="42">
        <v>371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7234500</v>
      </c>
      <c r="D19" s="44"/>
      <c r="G19" s="49">
        <f>G16*G18+H20</f>
        <v>7345800</v>
      </c>
      <c r="J19" s="5"/>
      <c r="K19" s="5"/>
      <c r="L19" s="11"/>
    </row>
    <row r="20" spans="1:12" hidden="1" x14ac:dyDescent="0.25">
      <c r="A20" s="4" t="s">
        <v>14</v>
      </c>
      <c r="B20" s="5"/>
      <c r="C20" s="19">
        <f>C19*0.9</f>
        <v>6511050</v>
      </c>
      <c r="D20" s="49"/>
      <c r="E20" s="50"/>
      <c r="G20" s="55">
        <f>G19*0.9</f>
        <v>6611220</v>
      </c>
      <c r="J20" s="5"/>
      <c r="K20" s="5"/>
      <c r="L20" s="6"/>
    </row>
    <row r="21" spans="1:12" hidden="1" x14ac:dyDescent="0.25">
      <c r="A21" s="4" t="s">
        <v>15</v>
      </c>
      <c r="B21" s="5"/>
      <c r="C21" s="19">
        <f>C19*0.8</f>
        <v>5787600</v>
      </c>
      <c r="D21" s="31"/>
      <c r="E21" s="51"/>
      <c r="G21" s="55">
        <f>G19*0.8</f>
        <v>5876640</v>
      </c>
      <c r="J21" s="5"/>
      <c r="K21" s="5"/>
      <c r="L21" s="6"/>
    </row>
    <row r="22" spans="1:12" x14ac:dyDescent="0.25">
      <c r="A22" s="4"/>
      <c r="B22" s="5"/>
      <c r="C22" s="18"/>
      <c r="D22" s="29"/>
      <c r="G22" s="53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964600</v>
      </c>
      <c r="D23" s="32"/>
      <c r="G23" s="56">
        <f>G4*G18</f>
        <v>964600</v>
      </c>
      <c r="J23" s="5"/>
      <c r="K23" s="5"/>
    </row>
    <row r="24" spans="1:12" x14ac:dyDescent="0.25">
      <c r="A24" s="22" t="s">
        <v>10</v>
      </c>
      <c r="C24" s="18"/>
      <c r="G24" s="53"/>
      <c r="J24" s="5"/>
      <c r="K24" s="5"/>
    </row>
    <row r="25" spans="1:12" x14ac:dyDescent="0.25">
      <c r="A25" s="24" t="s">
        <v>11</v>
      </c>
      <c r="B25" s="20"/>
      <c r="C25" s="19">
        <f>C19*0.03/12</f>
        <v>18086.25</v>
      </c>
      <c r="D25" s="33"/>
      <c r="E25" s="47"/>
      <c r="G25" s="55">
        <f>G19*0.03/12</f>
        <v>18364.5</v>
      </c>
      <c r="J25" s="5"/>
      <c r="K25" s="5"/>
    </row>
    <row r="26" spans="1:12" x14ac:dyDescent="0.25">
      <c r="A26" s="5"/>
      <c r="B26" s="5"/>
      <c r="C26" s="19"/>
      <c r="D26" s="31"/>
      <c r="G26" s="55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57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41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41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41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1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41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41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41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41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41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41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41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41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41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5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5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5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5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53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53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53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53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53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53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53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53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53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53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53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53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53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53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53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53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53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53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53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53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53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53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53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53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53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53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53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53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53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53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53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53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53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53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53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53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53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53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53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53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53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53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53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53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53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53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53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53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53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53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53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53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53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53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53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53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53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53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53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53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53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53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53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53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53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53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53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53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53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53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53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53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53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53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53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53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53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53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53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53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53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53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53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53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53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53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53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53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53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53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53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53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53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53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53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53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53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53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53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53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53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53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53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53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53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53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53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53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53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2023-11-16T12:25:39Z</dcterms:modified>
</cp:coreProperties>
</file>