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14B6A602-F3CE-4F9A-9355-A438A0456B5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5" i="1" l="1"/>
  <c r="B20" i="1"/>
  <c r="F5" i="1"/>
  <c r="G5" i="1"/>
  <c r="J4" i="1"/>
  <c r="D40" i="1" l="1"/>
  <c r="J27" i="1"/>
  <c r="J32" i="1" l="1"/>
  <c r="J31" i="1"/>
  <c r="J30" i="1" l="1"/>
  <c r="J29" i="1"/>
  <c r="J28" i="1"/>
  <c r="G39" i="1"/>
  <c r="H39" i="1" s="1"/>
  <c r="G38" i="1"/>
  <c r="H38" i="1" s="1"/>
  <c r="D39" i="1"/>
  <c r="D38" i="1"/>
  <c r="G37" i="1"/>
  <c r="G36" i="1"/>
  <c r="G35" i="1"/>
  <c r="J5" i="1" l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H37" i="1"/>
  <c r="H36" i="1" l="1"/>
  <c r="H35" i="1"/>
  <c r="D36" i="1"/>
  <c r="I32" i="1" l="1"/>
  <c r="I31" i="1"/>
  <c r="I33" i="1"/>
  <c r="D37" i="1" l="1"/>
  <c r="I27" i="1"/>
  <c r="D35" i="1" l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1" i="1" s="1"/>
  <c r="B19" i="1" l="1"/>
  <c r="B18" i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<sst xmlns="http://schemas.openxmlformats.org/spreadsheetml/2006/main" count="31" uniqueCount="29">
  <si>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</si>
  <si>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</si>
  <si>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</si>
  <si>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</si>
  <si>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</si>
  <si>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</si>
  <si>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</si>
  <si>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</si>
  <si>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</si>
  <si>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</si>
  <si>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</si>
  <si>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</si>
  <si>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</si>
  <si>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</si>
  <si>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</si>
  <si>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</si>
  <si>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</si>
  <si>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</si>
  <si>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</si>
  <si>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</si>
  <si>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</si>
  <si>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</si>
  <si>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</si>
  <si>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</si>
  <si>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</si>
  <si>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</si>
  <si>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DV</t>
  </si>
  <si>
    <t>Carpet Area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</si>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</sst>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6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440168</xdr:colOff>
      <xdr:row>39</xdr:row>
      <xdr:rowOff>115353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5622E6-4401-92D3-2538-9876C329F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60968" cy="75448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525650</xdr:colOff>
      <xdr:row>42</xdr:row>
      <xdr:rowOff>134485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3F3F04-7B5F-AAFD-E7D2-8E903DE91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17650" cy="81354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354346</xdr:colOff>
      <xdr:row>43</xdr:row>
      <xdr:rowOff>144038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6269831-67FB-7F17-D0CD-900AD2771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65546" cy="83355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373314</xdr:colOff>
      <xdr:row>43</xdr:row>
      <xdr:rowOff>77354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752CE3-E58C-A2BB-2B8C-77098C2CA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74914" cy="8268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H20" sqref="H20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6"/>
      <c r="C1" s="18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7"/>
      <c r="C2" s="37"/>
      <c r="D2" s="43"/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8">
        <v>47000</v>
      </c>
      <c r="C3" s="38"/>
      <c r="D3" s="35"/>
      <c r="E3" s="10"/>
      <c r="F3" s="5">
        <v>2025</v>
      </c>
      <c r="G3" s="7">
        <v>2023</v>
      </c>
      <c r="H3" s="8">
        <f>G3-F3</f>
        <v>-2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8">
        <v>3000</v>
      </c>
      <c r="C4" s="38"/>
      <c r="D4" s="35"/>
      <c r="E4" s="10"/>
      <c r="F4" s="9" t="s">
        <v>24</v>
      </c>
      <c r="G4" t="s">
        <v>27</v>
      </c>
      <c r="H4" s="8"/>
      <c r="I4" s="6"/>
      <c r="J4">
        <f>J3/100*115</f>
        <v>30613</v>
      </c>
      <c r="L4" s="9"/>
      <c r="M4" s="7"/>
      <c r="N4" s="8"/>
      <c r="O4" s="6"/>
    </row>
    <row r="5" spans="1:15" ht="16.5" x14ac:dyDescent="0.3">
      <c r="A5" s="27" t="s">
        <v>2</v>
      </c>
      <c r="B5" s="38">
        <f>B3-B4</f>
        <v>44000</v>
      </c>
      <c r="C5" s="38"/>
      <c r="D5" s="35"/>
      <c r="E5" s="17"/>
      <c r="F5" s="17">
        <f>G5*1.1</f>
        <v>689.70330000000001</v>
      </c>
      <c r="G5" s="7">
        <f>58.25*10.764</f>
        <v>627.00299999999993</v>
      </c>
      <c r="H5" s="23"/>
      <c r="I5" s="41"/>
      <c r="J5">
        <f>J4/10.764</f>
        <v>2844.0170940170942</v>
      </c>
      <c r="L5" s="5"/>
      <c r="M5" s="7"/>
      <c r="N5" s="8"/>
      <c r="O5" s="6"/>
    </row>
    <row r="6" spans="1:15" ht="16.5" x14ac:dyDescent="0.3">
      <c r="A6" s="27" t="s">
        <v>3</v>
      </c>
      <c r="B6" s="38">
        <f>B4</f>
        <v>3000</v>
      </c>
      <c r="C6" s="38"/>
      <c r="D6" s="35"/>
      <c r="E6" s="35"/>
      <c r="F6" s="35"/>
      <c r="G6" s="21"/>
      <c r="H6" s="23"/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0</v>
      </c>
      <c r="C7" s="29"/>
      <c r="D7" s="44"/>
      <c r="E7" s="49"/>
      <c r="F7" s="35"/>
      <c r="G7" s="21"/>
      <c r="H7" s="21"/>
      <c r="I7" s="15"/>
      <c r="J7" s="15"/>
      <c r="M7" s="53"/>
      <c r="N7" s="54"/>
      <c r="O7" s="6"/>
    </row>
    <row r="8" spans="1:15" ht="16.5" x14ac:dyDescent="0.3">
      <c r="A8" s="27" t="s">
        <v>5</v>
      </c>
      <c r="B8" s="29">
        <f>B9-B7</f>
        <v>60</v>
      </c>
      <c r="C8" s="29"/>
      <c r="D8" s="45"/>
      <c r="E8" s="50"/>
      <c r="F8" s="35"/>
      <c r="G8" s="22"/>
      <c r="H8" s="21"/>
      <c r="I8" s="15"/>
      <c r="J8" s="15"/>
      <c r="M8" s="53"/>
      <c r="N8" s="54"/>
      <c r="O8" s="6"/>
    </row>
    <row r="9" spans="1:15" ht="16.5" x14ac:dyDescent="0.3">
      <c r="A9" s="27" t="s">
        <v>6</v>
      </c>
      <c r="B9" s="29">
        <v>60</v>
      </c>
      <c r="C9" s="29"/>
      <c r="D9" s="44"/>
      <c r="E9" s="49"/>
      <c r="F9" s="51"/>
      <c r="G9" s="40"/>
      <c r="H9" s="22"/>
      <c r="I9" s="15"/>
      <c r="J9" s="15"/>
      <c r="K9" s="12"/>
      <c r="L9" s="12"/>
      <c r="M9" s="11"/>
      <c r="N9" s="54"/>
      <c r="O9" s="6"/>
    </row>
    <row r="10" spans="1:15" ht="33" x14ac:dyDescent="0.3">
      <c r="A10" s="28" t="s">
        <v>7</v>
      </c>
      <c r="B10" s="29">
        <f>90*B7/B9</f>
        <v>0</v>
      </c>
      <c r="C10" s="29"/>
      <c r="D10" s="44"/>
      <c r="E10" s="49"/>
      <c r="F10" s="35"/>
      <c r="G10" s="20"/>
      <c r="H10" s="22"/>
      <c r="I10" s="15"/>
      <c r="J10" s="15"/>
      <c r="K10" s="12"/>
      <c r="L10" s="12"/>
      <c r="M10" s="11"/>
      <c r="N10" s="54"/>
      <c r="O10" s="6"/>
    </row>
    <row r="11" spans="1:15" ht="16.5" x14ac:dyDescent="0.3">
      <c r="A11" s="27"/>
      <c r="B11" s="39">
        <f>B10%</f>
        <v>0</v>
      </c>
      <c r="C11" s="39"/>
      <c r="D11" s="46"/>
      <c r="E11" s="52"/>
      <c r="F11" s="35"/>
      <c r="G11" s="21"/>
      <c r="H11" s="22"/>
      <c r="I11" s="15"/>
      <c r="J11" s="15"/>
      <c r="K11" s="12"/>
      <c r="L11" s="12"/>
      <c r="M11" s="11"/>
      <c r="N11" s="55"/>
      <c r="O11" s="6"/>
    </row>
    <row r="12" spans="1:15" ht="16.5" x14ac:dyDescent="0.3">
      <c r="A12" s="27" t="s">
        <v>8</v>
      </c>
      <c r="B12" s="38">
        <f>B6*B11</f>
        <v>0</v>
      </c>
      <c r="C12" s="38"/>
      <c r="D12" s="47"/>
      <c r="E12" s="49"/>
      <c r="F12" s="35"/>
      <c r="G12" s="21"/>
      <c r="H12" s="22"/>
      <c r="I12" s="56"/>
      <c r="J12" s="15"/>
      <c r="K12" s="12"/>
      <c r="L12" s="12"/>
      <c r="M12" s="11"/>
      <c r="N12" s="8"/>
      <c r="O12" s="6"/>
    </row>
    <row r="13" spans="1:15" ht="16.5" x14ac:dyDescent="0.3">
      <c r="A13" s="27" t="s">
        <v>9</v>
      </c>
      <c r="B13" s="38">
        <f>B6-B12</f>
        <v>3000</v>
      </c>
      <c r="C13" s="38"/>
      <c r="D13" s="47"/>
      <c r="E13" s="1"/>
      <c r="F13" s="10"/>
      <c r="G13" s="22"/>
      <c r="H13" s="22"/>
      <c r="I13" s="15"/>
      <c r="J13" s="15"/>
      <c r="K13" s="12"/>
      <c r="L13" s="12"/>
      <c r="M13" s="11"/>
      <c r="N13" s="8"/>
      <c r="O13" s="6"/>
    </row>
    <row r="14" spans="1:15" ht="16.5" x14ac:dyDescent="0.3">
      <c r="A14" s="27" t="s">
        <v>2</v>
      </c>
      <c r="B14" s="38">
        <f>B5</f>
        <v>44000</v>
      </c>
      <c r="C14" s="38"/>
      <c r="D14" s="35"/>
      <c r="E14" s="10"/>
      <c r="F14" s="12" t="s">
        <v>28</v>
      </c>
      <c r="H14" s="22"/>
      <c r="I14" s="15"/>
      <c r="J14" s="15"/>
      <c r="K14" s="12"/>
      <c r="L14" s="12"/>
      <c r="M14" s="11"/>
      <c r="N14" s="8"/>
      <c r="O14" s="6"/>
    </row>
    <row r="15" spans="1:15" ht="16.5" x14ac:dyDescent="0.3">
      <c r="A15" s="27" t="s">
        <v>10</v>
      </c>
      <c r="B15" s="38">
        <f>B14+B13</f>
        <v>47000</v>
      </c>
      <c r="C15" s="38"/>
      <c r="D15" s="35"/>
      <c r="E15" s="10"/>
      <c r="F15" s="12">
        <v>538</v>
      </c>
      <c r="G15" s="24">
        <v>37</v>
      </c>
      <c r="H15" s="22">
        <f>G15+F15</f>
        <v>575</v>
      </c>
      <c r="I15" s="12"/>
      <c r="J15" s="12"/>
      <c r="K15" s="12"/>
      <c r="L15" s="12"/>
      <c r="M15" s="11"/>
      <c r="N15" s="8"/>
      <c r="O15" s="6"/>
    </row>
    <row r="16" spans="1:15" ht="16.5" x14ac:dyDescent="0.3">
      <c r="A16" s="27" t="s">
        <v>23</v>
      </c>
      <c r="B16" s="30">
        <v>627</v>
      </c>
      <c r="C16" s="30"/>
      <c r="D16" s="31"/>
      <c r="E16" s="10"/>
      <c r="F16" s="22"/>
      <c r="G16" s="25"/>
      <c r="H16" s="21"/>
      <c r="I16" s="10"/>
      <c r="N16" s="54"/>
      <c r="O16" s="6"/>
    </row>
    <row r="17" spans="1:15" ht="16.5" x14ac:dyDescent="0.3">
      <c r="A17" s="27" t="s">
        <v>11</v>
      </c>
      <c r="B17" s="32">
        <f>B15*B16</f>
        <v>29469000</v>
      </c>
      <c r="C17" s="32"/>
      <c r="D17" s="33"/>
      <c r="E17" s="10"/>
      <c r="F17" s="22"/>
      <c r="G17" s="22"/>
      <c r="H17" s="21"/>
      <c r="I17" s="10"/>
      <c r="N17" s="21"/>
      <c r="O17" s="41"/>
    </row>
    <row r="18" spans="1:15" ht="16.5" hidden="1" x14ac:dyDescent="0.3">
      <c r="A18" s="27" t="s">
        <v>25</v>
      </c>
      <c r="B18" s="32">
        <f>B17*0.9</f>
        <v>26522100</v>
      </c>
      <c r="C18" s="32"/>
      <c r="D18" s="33"/>
      <c r="E18" s="10"/>
      <c r="F18" s="22"/>
      <c r="G18" s="22"/>
      <c r="H18" s="21"/>
      <c r="I18" s="10"/>
      <c r="N18" s="21"/>
      <c r="O18" s="10"/>
    </row>
    <row r="19" spans="1:15" ht="16.5" hidden="1" x14ac:dyDescent="0.3">
      <c r="A19" s="27" t="s">
        <v>26</v>
      </c>
      <c r="B19" s="32">
        <f>B17*0.8</f>
        <v>23575200</v>
      </c>
      <c r="C19" s="32"/>
      <c r="D19" s="33"/>
      <c r="E19" s="10"/>
      <c r="F19" s="22"/>
      <c r="G19" s="22"/>
      <c r="H19" s="21"/>
      <c r="I19" s="10"/>
      <c r="N19" s="21"/>
      <c r="O19" s="10"/>
    </row>
    <row r="20" spans="1:15" ht="16.5" x14ac:dyDescent="0.3">
      <c r="A20" s="27" t="s">
        <v>12</v>
      </c>
      <c r="B20" s="34">
        <f>B4*690</f>
        <v>2070000</v>
      </c>
      <c r="C20" s="34"/>
      <c r="D20" s="35"/>
      <c r="E20" s="10"/>
      <c r="F20" s="10"/>
      <c r="G20" s="10"/>
    </row>
    <row r="21" spans="1:15" ht="16.5" x14ac:dyDescent="0.3">
      <c r="A21" s="29" t="s">
        <v>16</v>
      </c>
      <c r="B21" s="42">
        <f>B17*0.03/12</f>
        <v>73672.5</v>
      </c>
      <c r="C21" s="34"/>
      <c r="D21" s="34"/>
      <c r="E21" s="10"/>
    </row>
    <row r="22" spans="1:15" x14ac:dyDescent="0.25">
      <c r="B22" s="19"/>
      <c r="C22" s="19"/>
    </row>
    <row r="23" spans="1:15" x14ac:dyDescent="0.25">
      <c r="B23" s="19"/>
      <c r="C23" s="19"/>
    </row>
    <row r="25" spans="1:15" x14ac:dyDescent="0.25">
      <c r="D25" t="s">
        <v>14</v>
      </c>
    </row>
    <row r="26" spans="1:15" x14ac:dyDescent="0.25">
      <c r="B26" s="48" t="s">
        <v>20</v>
      </c>
      <c r="C26" s="48" t="s">
        <v>15</v>
      </c>
      <c r="D26" s="16" t="s">
        <v>21</v>
      </c>
      <c r="E26" s="16"/>
      <c r="F26" s="16" t="s">
        <v>11</v>
      </c>
      <c r="G26" s="16" t="s">
        <v>17</v>
      </c>
      <c r="H26" s="16" t="s">
        <v>18</v>
      </c>
      <c r="I26" s="16" t="s">
        <v>19</v>
      </c>
      <c r="J26" s="16"/>
    </row>
    <row r="27" spans="1:15" ht="17.25" x14ac:dyDescent="0.3">
      <c r="B27" s="48"/>
      <c r="C27" s="48">
        <v>626</v>
      </c>
      <c r="D27" s="16"/>
      <c r="E27" s="16"/>
      <c r="F27" s="16">
        <v>32000000</v>
      </c>
      <c r="G27" s="17">
        <f t="shared" ref="G27:G33" si="0">F27/C27</f>
        <v>51118.21086261981</v>
      </c>
      <c r="H27" s="17" t="e">
        <f>F27/D27</f>
        <v>#DIV/0!</v>
      </c>
      <c r="I27" s="17" t="e">
        <f t="shared" ref="I27:I33" si="1">F27/B27</f>
        <v>#DIV/0!</v>
      </c>
      <c r="J27" s="16">
        <f>B27/C27</f>
        <v>0</v>
      </c>
      <c r="K27" s="26"/>
    </row>
    <row r="28" spans="1:15" ht="17.25" x14ac:dyDescent="0.3">
      <c r="B28" s="48"/>
      <c r="C28" s="48">
        <v>608</v>
      </c>
      <c r="D28" s="16"/>
      <c r="E28" s="16"/>
      <c r="F28" s="16">
        <v>28200000</v>
      </c>
      <c r="G28" s="17">
        <f t="shared" si="0"/>
        <v>46381.57894736842</v>
      </c>
      <c r="H28" s="17" t="e">
        <f>F28/D28</f>
        <v>#DIV/0!</v>
      </c>
      <c r="I28" s="17" t="e">
        <f t="shared" si="1"/>
        <v>#DIV/0!</v>
      </c>
      <c r="J28" s="16">
        <f t="shared" ref="J28:J32" si="2">D28/C28</f>
        <v>0</v>
      </c>
      <c r="K28" s="26"/>
    </row>
    <row r="29" spans="1:15" x14ac:dyDescent="0.25">
      <c r="B29" s="48"/>
      <c r="C29" s="48">
        <v>627</v>
      </c>
      <c r="D29" s="16"/>
      <c r="E29" s="16"/>
      <c r="F29" s="17">
        <v>28500000</v>
      </c>
      <c r="G29" s="17">
        <f t="shared" si="0"/>
        <v>45454.545454545456</v>
      </c>
      <c r="H29" s="17" t="e">
        <f t="shared" ref="H29:H33" si="3">F29/D29</f>
        <v>#DIV/0!</v>
      </c>
      <c r="I29" s="17" t="e">
        <f t="shared" si="1"/>
        <v>#DIV/0!</v>
      </c>
      <c r="J29" s="16">
        <f t="shared" si="2"/>
        <v>0</v>
      </c>
    </row>
    <row r="30" spans="1:15" x14ac:dyDescent="0.25">
      <c r="B30" s="48"/>
      <c r="C30" s="48">
        <v>626</v>
      </c>
      <c r="D30" s="16"/>
      <c r="E30" s="16"/>
      <c r="F30" s="17">
        <v>32500000</v>
      </c>
      <c r="G30" s="17">
        <f t="shared" si="0"/>
        <v>51916.932907348244</v>
      </c>
      <c r="H30" s="17" t="e">
        <f t="shared" si="3"/>
        <v>#DIV/0!</v>
      </c>
      <c r="I30" s="17" t="e">
        <f t="shared" si="1"/>
        <v>#DIV/0!</v>
      </c>
      <c r="J30" s="16">
        <f t="shared" si="2"/>
        <v>0</v>
      </c>
    </row>
    <row r="31" spans="1:15" x14ac:dyDescent="0.25">
      <c r="B31" s="48"/>
      <c r="C31" s="48"/>
      <c r="D31" s="16"/>
      <c r="E31" s="16"/>
      <c r="F31" s="17"/>
      <c r="G31" s="17" t="e">
        <f t="shared" si="0"/>
        <v>#DIV/0!</v>
      </c>
      <c r="H31" s="17" t="e">
        <f t="shared" si="3"/>
        <v>#DIV/0!</v>
      </c>
      <c r="I31" s="17" t="e">
        <f t="shared" si="1"/>
        <v>#DIV/0!</v>
      </c>
      <c r="J31" s="16" t="e">
        <f t="shared" si="2"/>
        <v>#DIV/0!</v>
      </c>
    </row>
    <row r="32" spans="1:15" x14ac:dyDescent="0.25">
      <c r="B32" s="48"/>
      <c r="C32" s="48"/>
      <c r="D32" s="16"/>
      <c r="E32" s="16"/>
      <c r="F32" s="17"/>
      <c r="G32" s="17" t="e">
        <f t="shared" si="0"/>
        <v>#DIV/0!</v>
      </c>
      <c r="H32" s="17" t="e">
        <f t="shared" si="3"/>
        <v>#DIV/0!</v>
      </c>
      <c r="I32" s="17" t="e">
        <f t="shared" si="1"/>
        <v>#DIV/0!</v>
      </c>
      <c r="J32" s="16" t="e">
        <f t="shared" si="2"/>
        <v>#DIV/0!</v>
      </c>
    </row>
    <row r="33" spans="1:10" x14ac:dyDescent="0.25">
      <c r="B33" s="48"/>
      <c r="C33" s="48"/>
      <c r="D33" s="16"/>
      <c r="E33" s="16"/>
      <c r="F33" s="16"/>
      <c r="G33" s="17" t="e">
        <f t="shared" si="0"/>
        <v>#DIV/0!</v>
      </c>
      <c r="H33" s="17" t="e">
        <f t="shared" si="3"/>
        <v>#DIV/0!</v>
      </c>
      <c r="I33" s="17" t="e">
        <f t="shared" si="1"/>
        <v>#DIV/0!</v>
      </c>
      <c r="J33" s="16"/>
    </row>
    <row r="34" spans="1:10" x14ac:dyDescent="0.25">
      <c r="B34" s="48" t="s">
        <v>22</v>
      </c>
      <c r="C34" s="48"/>
      <c r="D34" s="16"/>
      <c r="E34" s="16"/>
      <c r="F34" s="16"/>
      <c r="G34" s="16"/>
      <c r="H34" s="16"/>
      <c r="I34" s="16"/>
      <c r="J34" s="16"/>
    </row>
    <row r="35" spans="1:10" x14ac:dyDescent="0.25">
      <c r="B35" s="48"/>
      <c r="C35" s="48"/>
      <c r="D35" s="16" t="e">
        <f t="shared" ref="D35:D40" si="4">C35/B35</f>
        <v>#DIV/0!</v>
      </c>
      <c r="E35" s="16">
        <v>240000</v>
      </c>
      <c r="F35" s="16">
        <v>30000</v>
      </c>
      <c r="G35" s="17">
        <f>F35+E35+C35</f>
        <v>270000</v>
      </c>
      <c r="H35" s="16" t="e">
        <f>G35/B35</f>
        <v>#DIV/0!</v>
      </c>
      <c r="I35" s="17"/>
      <c r="J35" s="16"/>
    </row>
    <row r="36" spans="1:10" x14ac:dyDescent="0.25">
      <c r="B36" s="48"/>
      <c r="C36" s="48"/>
      <c r="D36" s="16" t="e">
        <f t="shared" si="4"/>
        <v>#DIV/0!</v>
      </c>
      <c r="E36" s="16">
        <v>163600</v>
      </c>
      <c r="F36" s="16">
        <v>23400</v>
      </c>
      <c r="G36" s="17">
        <f>F36+E36+C36</f>
        <v>187000</v>
      </c>
      <c r="H36" s="16" t="e">
        <f>G36/B36</f>
        <v>#DIV/0!</v>
      </c>
      <c r="I36" s="17"/>
      <c r="J36" s="16"/>
    </row>
    <row r="37" spans="1:10" x14ac:dyDescent="0.25">
      <c r="B37" s="48"/>
      <c r="C37" s="48"/>
      <c r="D37" s="16" t="e">
        <f t="shared" si="4"/>
        <v>#DIV/0!</v>
      </c>
      <c r="E37" s="16">
        <v>240000</v>
      </c>
      <c r="F37" s="16">
        <v>30000</v>
      </c>
      <c r="G37" s="17">
        <f>F37+E37+C37</f>
        <v>270000</v>
      </c>
      <c r="H37" s="16" t="e">
        <f>G37/B37</f>
        <v>#DIV/0!</v>
      </c>
      <c r="I37" s="16"/>
      <c r="J37" s="16"/>
    </row>
    <row r="38" spans="1:10" ht="15.75" x14ac:dyDescent="0.25">
      <c r="A38" s="11"/>
      <c r="B38" s="48"/>
      <c r="C38" s="48"/>
      <c r="D38" s="16" t="e">
        <f t="shared" si="4"/>
        <v>#DIV/0!</v>
      </c>
      <c r="E38" s="16">
        <v>392000</v>
      </c>
      <c r="F38" s="16">
        <v>30000</v>
      </c>
      <c r="G38" s="17">
        <f>F38+E38+C38</f>
        <v>422000</v>
      </c>
      <c r="H38" s="16" t="e">
        <f>G38/B38</f>
        <v>#DIV/0!</v>
      </c>
      <c r="I38" s="16"/>
      <c r="J38" s="16"/>
    </row>
    <row r="39" spans="1:10" ht="15.75" x14ac:dyDescent="0.25">
      <c r="A39" s="11"/>
      <c r="B39" s="48"/>
      <c r="C39" s="48"/>
      <c r="D39" s="16" t="e">
        <f t="shared" si="4"/>
        <v>#DIV/0!</v>
      </c>
      <c r="E39" s="16">
        <v>288000</v>
      </c>
      <c r="F39" s="16">
        <v>30000</v>
      </c>
      <c r="G39" s="17">
        <f>F39+E39+C39</f>
        <v>318000</v>
      </c>
      <c r="H39" s="16" t="e">
        <f>G39/B39</f>
        <v>#DIV/0!</v>
      </c>
      <c r="I39" s="16"/>
      <c r="J39" s="16"/>
    </row>
    <row r="40" spans="1:10" ht="15.75" x14ac:dyDescent="0.25">
      <c r="A40" s="11"/>
      <c r="B40" s="48"/>
      <c r="C40" s="48"/>
      <c r="D40" s="16" t="e">
        <f t="shared" si="4"/>
        <v>#DIV/0!</v>
      </c>
      <c r="E40" s="16"/>
      <c r="F40" s="16"/>
      <c r="G40" s="16"/>
      <c r="H40" s="16"/>
      <c r="I40" s="16"/>
      <c r="J40" s="16"/>
    </row>
    <row r="41" spans="1:10" ht="15.75" x14ac:dyDescent="0.25">
      <c r="A41" s="11"/>
      <c r="B41" s="48"/>
      <c r="C41" s="48"/>
      <c r="D41" s="16"/>
      <c r="E41" s="16"/>
      <c r="F41" s="16"/>
      <c r="G41" s="16"/>
      <c r="H41" s="16"/>
      <c r="I41" s="16"/>
      <c r="J41" s="16"/>
    </row>
    <row r="42" spans="1:10" ht="15.75" x14ac:dyDescent="0.25">
      <c r="A42" s="11"/>
    </row>
    <row r="43" spans="1:10" ht="15.75" x14ac:dyDescent="0.25">
      <c r="A43" s="11"/>
    </row>
    <row r="44" spans="1:10" ht="15.75" x14ac:dyDescent="0.25">
      <c r="A44" s="11"/>
    </row>
    <row r="64" spans="4:6" x14ac:dyDescent="0.25">
      <c r="D64" s="10"/>
      <c r="E64" s="10"/>
      <c r="F64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topLeftCell="A22" workbookViewId="0">
      <selection activeCell="N40" sqref="N40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Sheet4</vt:lpstr>
      <vt:lpstr>Sheet2</vt:lpstr>
      <vt:lpstr>Sheet3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2023-11-08T11:26:27Z</dcterms:modified>
</cp:coreProperties>
</file>