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Bahubali S Doshi\"/>
    </mc:Choice>
  </mc:AlternateContent>
  <xr:revisionPtr revIDLastSave="0" documentId="13_ncr:1_{99A97090-8629-4935-BD66-2014C94DAFA1}" xr6:coauthVersionLast="36" xr6:coauthVersionMax="36" xr10:uidLastSave="{00000000-0000-0000-0000-000000000000}"/>
  <bookViews>
    <workbookView xWindow="0" yWindow="0" windowWidth="28800" windowHeight="12105" activeTab="8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36" i="4" l="1"/>
  <c r="E35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20" i="4"/>
  <c r="E37" i="4" s="1"/>
  <c r="I21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<sst xmlns="http://schemas.openxmlformats.org/spreadsheetml/2006/main" count="36" uniqueCount="25">
  <si>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</si>
  <si>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</si>
  <si>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</si>
  <si>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</si>
  <si>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</si>
  <si>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</si>
  <si>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</si>
  <si>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</si>
  <si>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</si>
  <si>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</si>
  <si>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</si>
  <si>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</si>
  <si>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</si>
  <si>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2204, 22nd floor, Jainam Elysium, LBS marg, bhandup west</t>
  </si>
  <si>
    <t>ca</t>
  </si>
  <si>
    <t>BCC - 2017</t>
  </si>
  <si>
    <t>bua - index</t>
  </si>
  <si>
    <t>loan - 50 lakhs</t>
  </si>
  <si>
    <t>agreemetn  - 03.12.2018 - 3,85,92,000/-</t>
  </si>
  <si>
    <t>1 stilt car park</t>
  </si>
  <si>
    <t>jainam elysium</t>
  </si>
  <si>
    <t>8.09.23</t>
  </si>
  <si>
    <t>fmv</t>
  </si>
  <si>
    <t>mca</t>
  </si>
  <si>
    <t>Wrong total given by engineer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</si>
</sst>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05930F-4DA0-40AF-B971-2139E7E6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E43BEA-7B15-4818-8F95-E82FA820F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30C708-4603-44F3-B485-44B47FEA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2E7C54-8907-4CE1-9791-38F328269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15</xdr:row>
      <xdr:rowOff>47625</xdr:rowOff>
    </xdr:from>
    <xdr:to>
      <xdr:col>24</xdr:col>
      <xdr:colOff>495300</xdr:colOff>
      <xdr:row>59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3AD3A3-F252-43A0-879C-EC84208AA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242" r="22073" b="10729"/>
        <a:stretch/>
      </xdr:blipFill>
      <xdr:spPr>
        <a:xfrm>
          <a:off x="876300" y="2905125"/>
          <a:ext cx="14249400" cy="8334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123825</xdr:colOff>
      <xdr:row>8</xdr:row>
      <xdr:rowOff>76200</xdr:rowOff>
    </xdr:from>
    <xdr:to>
      <xdr:col>31</xdr:col>
      <xdr:colOff>552450</xdr:colOff>
      <xdr:row>54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96B583-8044-4AB1-ABB1-95CBFECE04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941" t="8058" r="15041" b="6377"/>
        <a:stretch/>
      </xdr:blipFill>
      <xdr:spPr>
        <a:xfrm>
          <a:off x="6829425" y="1600200"/>
          <a:ext cx="12620625" cy="8801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5</xdr:row>
      <xdr:rowOff>85724</xdr:rowOff>
    </xdr:from>
    <xdr:to>
      <xdr:col>26</xdr:col>
      <xdr:colOff>542925</xdr:colOff>
      <xdr:row>52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3030A4-9018-46C7-B0E8-195DD04B45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731" t="8241" r="13687" b="4711"/>
        <a:stretch/>
      </xdr:blipFill>
      <xdr:spPr>
        <a:xfrm>
          <a:off x="3486150" y="1038224"/>
          <a:ext cx="12906375" cy="89535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390524</xdr:colOff>
      <xdr:row>5</xdr:row>
      <xdr:rowOff>57151</xdr:rowOff>
    </xdr:from>
    <xdr:to>
      <xdr:col>26</xdr:col>
      <xdr:colOff>342900</xdr:colOff>
      <xdr:row>51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F23E3A-5AF0-4A07-A802-FB8A82C9B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472" t="7964" r="14781" b="5636"/>
        <a:stretch/>
      </xdr:blipFill>
      <xdr:spPr>
        <a:xfrm>
          <a:off x="3438524" y="1009651"/>
          <a:ext cx="12753976" cy="88868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F164B8-FE91-4300-946D-79A661436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zoomScaleNormal="100" workbookViewId="0">
      <selection activeCell="R15" sqref="R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1230</v>
      </c>
      <c r="C2" s="4">
        <f>B2*1.2</f>
        <v>1476</v>
      </c>
      <c r="D2" s="4">
        <f t="shared" ref="D2:D13" si="2">C2*1.2</f>
        <v>1771.2</v>
      </c>
      <c r="E2" s="16">
        <f t="shared" ref="E2:E13" si="3">R2</f>
        <v>25500000</v>
      </c>
      <c r="F2" s="10">
        <f t="shared" ref="F2:F13" si="4">ROUND((E2/B2),0)</f>
        <v>20732</v>
      </c>
      <c r="G2" s="10">
        <f t="shared" ref="G2:G13" si="5">ROUND((E2/C2),0)</f>
        <v>17276</v>
      </c>
      <c r="H2" s="10">
        <f t="shared" ref="H2:H13" si="6">ROUND((E2/D2),0)</f>
        <v>14397</v>
      </c>
      <c r="I2" s="4" t="e">
        <f>#REF!</f>
        <v>#REF!</v>
      </c>
      <c r="J2" s="4" t="str">
        <f t="shared" ref="J2:J13" si="7">S2</f>
        <v>jainam elysium</v>
      </c>
      <c r="O2">
        <v>0</v>
      </c>
      <c r="P2">
        <f t="shared" ref="P2:P12" si="8">O2/1.2</f>
        <v>0</v>
      </c>
      <c r="Q2">
        <v>1230</v>
      </c>
      <c r="R2" s="2">
        <v>25500000</v>
      </c>
      <c r="S2" s="8" t="s">
        <v>20</v>
      </c>
      <c r="T2" s="8"/>
    </row>
    <row r="3" spans="1:20" x14ac:dyDescent="0.25">
      <c r="A3" s="4">
        <f t="shared" si="0"/>
        <v>0</v>
      </c>
      <c r="B3" s="4">
        <f t="shared" si="1"/>
        <v>1350</v>
      </c>
      <c r="C3" s="4">
        <f t="shared" ref="C3:C15" si="9">B3*1.2</f>
        <v>1620</v>
      </c>
      <c r="D3" s="4">
        <f t="shared" si="2"/>
        <v>1944</v>
      </c>
      <c r="E3" s="16">
        <f t="shared" si="3"/>
        <v>35000000</v>
      </c>
      <c r="F3" s="10">
        <f t="shared" si="4"/>
        <v>25926</v>
      </c>
      <c r="G3" s="10">
        <f t="shared" si="5"/>
        <v>21605</v>
      </c>
      <c r="H3" s="10">
        <f t="shared" si="6"/>
        <v>18004</v>
      </c>
      <c r="I3" s="4" t="e">
        <f>#REF!</f>
        <v>#REF!</v>
      </c>
      <c r="J3" s="4" t="str">
        <f t="shared" si="7"/>
        <v>jainam elysium</v>
      </c>
      <c r="O3">
        <v>0</v>
      </c>
      <c r="P3">
        <f t="shared" si="8"/>
        <v>0</v>
      </c>
      <c r="Q3">
        <v>1350</v>
      </c>
      <c r="R3" s="2">
        <v>35000000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1290</v>
      </c>
      <c r="C4" s="4">
        <f t="shared" si="9"/>
        <v>1548</v>
      </c>
      <c r="D4" s="4">
        <f t="shared" si="2"/>
        <v>1857.6</v>
      </c>
      <c r="E4" s="16">
        <f t="shared" si="3"/>
        <v>23600000</v>
      </c>
      <c r="F4" s="10">
        <f t="shared" si="4"/>
        <v>18295</v>
      </c>
      <c r="G4" s="10">
        <f t="shared" si="5"/>
        <v>15245</v>
      </c>
      <c r="H4" s="10">
        <f t="shared" si="6"/>
        <v>12705</v>
      </c>
      <c r="I4" s="4" t="e">
        <f>#REF!</f>
        <v>#REF!</v>
      </c>
      <c r="J4" s="4" t="str">
        <f t="shared" si="7"/>
        <v>jainam elysium</v>
      </c>
      <c r="O4">
        <v>0</v>
      </c>
      <c r="P4">
        <f t="shared" si="8"/>
        <v>0</v>
      </c>
      <c r="Q4">
        <v>1290</v>
      </c>
      <c r="R4" s="2">
        <v>23600000</v>
      </c>
      <c r="S4" s="8" t="s">
        <v>20</v>
      </c>
      <c r="T4" s="8"/>
    </row>
    <row r="5" spans="1:20" x14ac:dyDescent="0.25">
      <c r="A5" s="4">
        <f t="shared" si="0"/>
        <v>0</v>
      </c>
      <c r="B5" s="4">
        <f t="shared" si="1"/>
        <v>852</v>
      </c>
      <c r="C5" s="4">
        <f t="shared" si="9"/>
        <v>1022.4</v>
      </c>
      <c r="D5" s="4">
        <f t="shared" si="2"/>
        <v>1226.8799999999999</v>
      </c>
      <c r="E5" s="16">
        <f t="shared" si="3"/>
        <v>19800000</v>
      </c>
      <c r="F5" s="15">
        <f t="shared" si="4"/>
        <v>23239</v>
      </c>
      <c r="G5" s="10">
        <f t="shared" si="5"/>
        <v>19366</v>
      </c>
      <c r="H5" s="10">
        <f t="shared" si="6"/>
        <v>16138</v>
      </c>
      <c r="I5" s="4" t="e">
        <f>#REF!</f>
        <v>#REF!</v>
      </c>
      <c r="J5" s="4" t="str">
        <f t="shared" si="7"/>
        <v>8.09.23</v>
      </c>
      <c r="O5">
        <v>0</v>
      </c>
      <c r="P5">
        <f t="shared" si="8"/>
        <v>0</v>
      </c>
      <c r="Q5">
        <v>852</v>
      </c>
      <c r="R5" s="2">
        <v>19800000</v>
      </c>
      <c r="S5" s="8" t="s">
        <v>21</v>
      </c>
      <c r="T5" s="8">
        <v>10</v>
      </c>
    </row>
    <row r="6" spans="1:20" x14ac:dyDescent="0.25">
      <c r="A6" s="4">
        <f t="shared" si="0"/>
        <v>0</v>
      </c>
      <c r="B6" s="4">
        <f t="shared" si="1"/>
        <v>950</v>
      </c>
      <c r="C6" s="4">
        <f t="shared" si="9"/>
        <v>1140</v>
      </c>
      <c r="D6" s="4">
        <f t="shared" si="2"/>
        <v>1368</v>
      </c>
      <c r="E6" s="16">
        <f t="shared" si="3"/>
        <v>22000000</v>
      </c>
      <c r="F6" s="15">
        <f t="shared" si="4"/>
        <v>23158</v>
      </c>
      <c r="G6" s="10">
        <f t="shared" si="5"/>
        <v>19298</v>
      </c>
      <c r="H6" s="10">
        <f t="shared" si="6"/>
        <v>16082</v>
      </c>
      <c r="I6" s="4" t="e">
        <f>#REF!</f>
        <v>#REF!</v>
      </c>
      <c r="J6" s="4" t="str">
        <f t="shared" si="7"/>
        <v>jainam elysium</v>
      </c>
      <c r="O6">
        <v>0</v>
      </c>
      <c r="P6">
        <f t="shared" si="8"/>
        <v>0</v>
      </c>
      <c r="Q6">
        <v>950</v>
      </c>
      <c r="R6" s="2">
        <v>22000000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851</v>
      </c>
      <c r="C7" s="4">
        <f t="shared" si="9"/>
        <v>1021.1999999999999</v>
      </c>
      <c r="D7" s="4">
        <f t="shared" si="2"/>
        <v>1225.4399999999998</v>
      </c>
      <c r="E7" s="16">
        <f t="shared" si="3"/>
        <v>19900000</v>
      </c>
      <c r="F7" s="15">
        <f t="shared" si="4"/>
        <v>23384</v>
      </c>
      <c r="G7" s="10">
        <f t="shared" si="5"/>
        <v>19487</v>
      </c>
      <c r="H7" s="10">
        <f t="shared" si="6"/>
        <v>16239</v>
      </c>
      <c r="I7" s="4" t="e">
        <f>#REF!</f>
        <v>#REF!</v>
      </c>
      <c r="J7" s="4" t="str">
        <f t="shared" si="7"/>
        <v>jainam elysium</v>
      </c>
      <c r="O7">
        <v>0</v>
      </c>
      <c r="P7">
        <f t="shared" si="8"/>
        <v>0</v>
      </c>
      <c r="Q7">
        <v>851</v>
      </c>
      <c r="R7" s="2">
        <v>19900000</v>
      </c>
      <c r="S7" s="8" t="s">
        <v>20</v>
      </c>
      <c r="T7" s="8"/>
    </row>
    <row r="8" spans="1:20" x14ac:dyDescent="0.25">
      <c r="A8" s="4">
        <f t="shared" si="0"/>
        <v>0</v>
      </c>
      <c r="B8" s="4">
        <f t="shared" si="1"/>
        <v>851</v>
      </c>
      <c r="C8" s="4">
        <f t="shared" si="9"/>
        <v>1021.1999999999999</v>
      </c>
      <c r="D8" s="4">
        <f t="shared" si="2"/>
        <v>1225.4399999999998</v>
      </c>
      <c r="E8" s="16">
        <f t="shared" si="3"/>
        <v>20000000</v>
      </c>
      <c r="F8" s="15">
        <f t="shared" si="4"/>
        <v>23502</v>
      </c>
      <c r="G8" s="10">
        <f t="shared" si="5"/>
        <v>19585</v>
      </c>
      <c r="H8" s="10">
        <f t="shared" si="6"/>
        <v>16321</v>
      </c>
      <c r="I8" s="4" t="e">
        <f>#REF!</f>
        <v>#REF!</v>
      </c>
      <c r="J8" s="4" t="str">
        <f t="shared" si="7"/>
        <v>jainam elysium</v>
      </c>
      <c r="O8">
        <v>0</v>
      </c>
      <c r="P8">
        <f t="shared" si="8"/>
        <v>0</v>
      </c>
      <c r="Q8">
        <v>851</v>
      </c>
      <c r="R8" s="2">
        <v>20000000</v>
      </c>
      <c r="S8" s="8" t="s">
        <v>20</v>
      </c>
      <c r="T8" s="8"/>
    </row>
    <row r="9" spans="1:20" x14ac:dyDescent="0.25">
      <c r="A9" s="4">
        <f t="shared" si="0"/>
        <v>0</v>
      </c>
      <c r="B9" s="4">
        <f t="shared" si="1"/>
        <v>927</v>
      </c>
      <c r="C9" s="4">
        <f t="shared" si="9"/>
        <v>1112.3999999999999</v>
      </c>
      <c r="D9" s="4">
        <f t="shared" si="2"/>
        <v>1334.8799999999999</v>
      </c>
      <c r="E9" s="16">
        <f t="shared" si="3"/>
        <v>22500000</v>
      </c>
      <c r="F9" s="15">
        <f t="shared" si="4"/>
        <v>24272</v>
      </c>
      <c r="G9" s="10">
        <f t="shared" si="5"/>
        <v>20227</v>
      </c>
      <c r="H9" s="10">
        <f t="shared" si="6"/>
        <v>16855</v>
      </c>
      <c r="I9" s="4" t="e">
        <f>#REF!</f>
        <v>#REF!</v>
      </c>
      <c r="J9" s="4" t="str">
        <f t="shared" si="7"/>
        <v>jainam elysium</v>
      </c>
      <c r="O9">
        <v>0</v>
      </c>
      <c r="P9">
        <f t="shared" si="8"/>
        <v>0</v>
      </c>
      <c r="Q9">
        <v>927</v>
      </c>
      <c r="R9" s="2">
        <v>22500000</v>
      </c>
      <c r="S9" s="8" t="s">
        <v>20</v>
      </c>
      <c r="T9" s="8"/>
    </row>
    <row r="10" spans="1:20" x14ac:dyDescent="0.25">
      <c r="A10" s="4">
        <f t="shared" si="0"/>
        <v>0</v>
      </c>
      <c r="B10" s="4">
        <f t="shared" si="1"/>
        <v>900</v>
      </c>
      <c r="C10" s="4">
        <f t="shared" si="9"/>
        <v>1080</v>
      </c>
      <c r="D10" s="4">
        <f t="shared" si="2"/>
        <v>1296</v>
      </c>
      <c r="E10" s="16">
        <f t="shared" si="3"/>
        <v>22800000</v>
      </c>
      <c r="F10" s="10">
        <f t="shared" si="4"/>
        <v>25333</v>
      </c>
      <c r="G10" s="10">
        <f t="shared" si="5"/>
        <v>21111</v>
      </c>
      <c r="H10" s="10">
        <f t="shared" si="6"/>
        <v>17593</v>
      </c>
      <c r="I10" s="4" t="e">
        <f>#REF!</f>
        <v>#REF!</v>
      </c>
      <c r="J10" s="4" t="str">
        <f t="shared" si="7"/>
        <v>jainam elysium</v>
      </c>
      <c r="O10">
        <v>0</v>
      </c>
      <c r="P10">
        <f t="shared" si="8"/>
        <v>0</v>
      </c>
      <c r="Q10">
        <v>900</v>
      </c>
      <c r="R10" s="2">
        <v>22800000</v>
      </c>
      <c r="S10" s="8" t="s">
        <v>20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3:24" x14ac:dyDescent="0.25">
      <c r="C18" s="17" t="s">
        <v>24</v>
      </c>
      <c r="H18" t="s">
        <v>13</v>
      </c>
    </row>
    <row r="19" spans="3:24" x14ac:dyDescent="0.25">
      <c r="C19" t="s">
        <v>23</v>
      </c>
      <c r="H19" t="s">
        <v>14</v>
      </c>
      <c r="I19">
        <v>2400</v>
      </c>
      <c r="N19" t="s">
        <v>19</v>
      </c>
    </row>
    <row r="20" spans="3:24" x14ac:dyDescent="0.25">
      <c r="C20">
        <v>21.18</v>
      </c>
      <c r="D20">
        <v>28.97</v>
      </c>
      <c r="E20">
        <f>D20*C20</f>
        <v>613.58460000000002</v>
      </c>
      <c r="H20" t="s">
        <v>16</v>
      </c>
      <c r="I20">
        <v>23300</v>
      </c>
    </row>
    <row r="21" spans="3:24" x14ac:dyDescent="0.25">
      <c r="C21">
        <v>9.3000000000000007</v>
      </c>
      <c r="D21">
        <v>13.08</v>
      </c>
      <c r="E21">
        <f t="shared" ref="E21:E36" si="21">D21*C21</f>
        <v>121.64400000000001</v>
      </c>
      <c r="H21" t="s">
        <v>22</v>
      </c>
      <c r="I21">
        <f>I20*I19</f>
        <v>55920000</v>
      </c>
      <c r="Q21" t="s">
        <v>23</v>
      </c>
    </row>
    <row r="22" spans="3:24" x14ac:dyDescent="0.25">
      <c r="C22">
        <v>6.16</v>
      </c>
      <c r="D22">
        <v>8.4600000000000009</v>
      </c>
      <c r="E22">
        <f t="shared" si="21"/>
        <v>52.113600000000005</v>
      </c>
      <c r="G22" s="6"/>
      <c r="H22" s="6"/>
    </row>
    <row r="23" spans="3:24" x14ac:dyDescent="0.25">
      <c r="C23">
        <v>13.82</v>
      </c>
      <c r="D23">
        <v>20.95</v>
      </c>
      <c r="E23">
        <f t="shared" si="21"/>
        <v>289.529</v>
      </c>
    </row>
    <row r="24" spans="3:24" x14ac:dyDescent="0.25">
      <c r="C24">
        <v>9.3000000000000007</v>
      </c>
      <c r="D24">
        <v>7.82</v>
      </c>
      <c r="E24">
        <f t="shared" si="21"/>
        <v>72.726000000000013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C25">
        <v>19.63</v>
      </c>
      <c r="D25">
        <v>9.7200000000000006</v>
      </c>
      <c r="E25">
        <f t="shared" si="21"/>
        <v>190.80359999999999</v>
      </c>
      <c r="H25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C26">
        <v>25.89</v>
      </c>
      <c r="D26">
        <v>6.72</v>
      </c>
      <c r="E26">
        <f t="shared" si="21"/>
        <v>173.98079999999999</v>
      </c>
      <c r="H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C27">
        <v>11.29</v>
      </c>
      <c r="D27">
        <v>7.84</v>
      </c>
      <c r="E27">
        <f t="shared" si="21"/>
        <v>88.513599999999997</v>
      </c>
      <c r="H27" t="s">
        <v>18</v>
      </c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C28">
        <v>12.6</v>
      </c>
      <c r="D28">
        <v>14.18</v>
      </c>
      <c r="E28">
        <f t="shared" si="21"/>
        <v>178.66799999999998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C29">
        <v>12.92</v>
      </c>
      <c r="D29">
        <v>14.33</v>
      </c>
      <c r="E29">
        <f t="shared" si="21"/>
        <v>185.14359999999999</v>
      </c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C30">
        <v>4.5599999999999996</v>
      </c>
      <c r="D30">
        <v>3.71</v>
      </c>
      <c r="E30">
        <f t="shared" si="21"/>
        <v>16.917599999999997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C31">
        <v>7.85</v>
      </c>
      <c r="D31">
        <v>7.68</v>
      </c>
      <c r="E31">
        <f t="shared" si="21"/>
        <v>60.287999999999997</v>
      </c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C32">
        <v>4.59</v>
      </c>
      <c r="D32">
        <v>4.33</v>
      </c>
      <c r="E32">
        <f t="shared" si="21"/>
        <v>19.874700000000001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3:24" x14ac:dyDescent="0.25">
      <c r="C33">
        <v>7.35</v>
      </c>
      <c r="D33">
        <v>14.35</v>
      </c>
      <c r="E33">
        <f t="shared" si="21"/>
        <v>105.4725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3:24" x14ac:dyDescent="0.25">
      <c r="C34">
        <v>8.33</v>
      </c>
      <c r="D34">
        <v>3.58</v>
      </c>
      <c r="E34">
        <f t="shared" si="21"/>
        <v>29.821400000000001</v>
      </c>
      <c r="Q34" s="11"/>
      <c r="R34" s="11"/>
    </row>
    <row r="35" spans="3:24" x14ac:dyDescent="0.25">
      <c r="C35">
        <v>14.3</v>
      </c>
      <c r="D35">
        <v>13.54</v>
      </c>
      <c r="E35">
        <f t="shared" si="21"/>
        <v>193.62199999999999</v>
      </c>
      <c r="Q35" s="11"/>
      <c r="R35" s="11"/>
      <c r="T35" s="6"/>
    </row>
    <row r="36" spans="3:24" x14ac:dyDescent="0.25">
      <c r="C36">
        <v>7.94</v>
      </c>
      <c r="D36">
        <v>8.0399999999999991</v>
      </c>
      <c r="E36">
        <f t="shared" si="21"/>
        <v>63.837599999999995</v>
      </c>
      <c r="P36" s="11"/>
      <c r="Q36" s="11"/>
      <c r="R36" s="11"/>
      <c r="S36" s="6"/>
    </row>
    <row r="37" spans="3:24" x14ac:dyDescent="0.25">
      <c r="E37" s="6">
        <f>SUM(E20:E36)</f>
        <v>2456.5405999999994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" zoomScale="85" zoomScaleNormal="85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D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J13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zoomScale="70" zoomScaleNormal="7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abSelected="1" topLeftCell="E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2023-10-25T09:50:25Z</dcterms:modified>
</cp:coreProperties>
</file>