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375F1FBF-54F8-48DA-AE74-71C58B1DC0E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3" sheetId="6" r:id="rId2"/>
    <sheet name="Sheet2" sheetId="5" r:id="rId3"/>
    <sheet name="Sheet4" sheetId="7" r:id="rId4"/>
    <sheet name="Sheet5" sheetId="8" r:id="rId5"/>
    <sheet name="Sheet6" sheetId="9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1" i="1" l="1"/>
  <c r="B20" i="1"/>
  <c r="G6" i="1"/>
  <c r="F6" i="1"/>
  <c r="B10" i="1" l="1"/>
  <c r="D38" i="1" l="1"/>
  <c r="G37" i="1" l="1"/>
  <c r="J4" i="1" l="1"/>
  <c r="H29" i="1" l="1"/>
  <c r="K36" i="1" l="1"/>
  <c r="J5" i="1"/>
  <c r="H28" i="1"/>
  <c r="H27" i="1"/>
  <c r="B8" i="1" l="1"/>
  <c r="J27" i="1" l="1"/>
  <c r="J32" i="1"/>
  <c r="G27" i="1"/>
  <c r="G28" i="1" l="1"/>
  <c r="G29" i="1"/>
  <c r="G30" i="1"/>
  <c r="H30" i="1"/>
  <c r="G31" i="1"/>
  <c r="H31" i="1"/>
  <c r="G32" i="1"/>
  <c r="H32" i="1"/>
  <c r="G33" i="1"/>
  <c r="H33" i="1"/>
  <c r="G35" i="1"/>
  <c r="J35" i="1" s="1"/>
  <c r="G36" i="1"/>
  <c r="L36" i="1" s="1"/>
  <c r="H37" i="1"/>
  <c r="H36" i="1" l="1"/>
  <c r="J36" i="1"/>
  <c r="H35" i="1"/>
  <c r="I35" i="1"/>
  <c r="D36" i="1" l="1"/>
  <c r="J28" i="1" l="1"/>
  <c r="I32" i="1" l="1"/>
  <c r="I31" i="1"/>
  <c r="I33" i="1"/>
  <c r="D37" i="1" l="1"/>
  <c r="I27" i="1"/>
  <c r="I36" i="1" l="1"/>
  <c r="D35" i="1"/>
  <c r="I28" i="1"/>
  <c r="I29" i="1"/>
  <c r="I30" i="1"/>
  <c r="H3" i="1" l="1"/>
  <c r="B5" i="1" l="1"/>
  <c r="B11" i="1" l="1"/>
  <c r="B6" i="1"/>
  <c r="B14" i="1"/>
  <c r="B12" i="1" l="1"/>
  <c r="B13" i="1" s="1"/>
  <c r="B15" i="1" s="1"/>
  <c r="B17" i="1" s="1"/>
  <c r="B19" i="1" l="1"/>
  <c r="B18" i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<sst xmlns="http://schemas.openxmlformats.org/spreadsheetml/2006/main" count="31" uniqueCount="29">
  <si>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</si>
  <si>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</si>
  <si>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</si>
  <si>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</si>
  <si>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</si>
  <si>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</si>
  <si>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</si>
  <si>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</si>
  <si>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</si>
  <si>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</si>
  <si>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</si>
  <si>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</si>
  <si>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</si>
  <si>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</si>
  <si>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</si>
  <si>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</si>
  <si>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</si>
  <si>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</si>
  <si>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</si>
  <si>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</si>
  <si>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</si>
  <si>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</si>
  <si>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</si>
  <si>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Agreement Carpet</t>
  </si>
  <si>
    <t>Measurement</t>
  </si>
  <si>
    <t>Built up area</t>
  </si>
  <si>
    <t>RV</t>
  </si>
  <si>
    <t>DV</t>
  </si>
  <si>
    <t>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</si>
</sst>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5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2" fillId="0" borderId="1" xfId="0" applyFont="1" applyBorder="1" applyAlignment="1">
      <alignment horizontal="center"/>
    </xf>
    <xf numFmtId="43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10" fontId="11" fillId="0" borderId="1" xfId="1" applyNumberFormat="1" applyFont="1" applyBorder="1"/>
    <xf numFmtId="43" fontId="11" fillId="0" borderId="1" xfId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5" fontId="11" fillId="0" borderId="1" xfId="1" applyNumberFormat="1" applyFont="1" applyBorder="1"/>
    <xf numFmtId="165" fontId="7" fillId="0" borderId="0" xfId="0" applyNumberFormat="1" applyFont="1"/>
    <xf numFmtId="0" fontId="13" fillId="2" borderId="1" xfId="0" applyFont="1" applyFill="1" applyBorder="1"/>
    <xf numFmtId="43" fontId="13" fillId="2" borderId="1" xfId="0" applyNumberFormat="1" applyFont="1" applyFill="1" applyBorder="1"/>
    <xf numFmtId="43" fontId="14" fillId="0" borderId="9" xfId="0" applyNumberFormat="1" applyFont="1" applyBorder="1"/>
    <xf numFmtId="43" fontId="0" fillId="0" borderId="1" xfId="1" applyFont="1" applyBorder="1"/>
    <xf numFmtId="165" fontId="0" fillId="0" borderId="1" xfId="1" applyNumberFormat="1" applyFont="1" applyBorder="1"/>
    <xf numFmtId="43" fontId="5" fillId="0" borderId="1" xfId="0" applyNumberFormat="1" applyFont="1" applyBorder="1"/>
    <xf numFmtId="43" fontId="12" fillId="0" borderId="1" xfId="1" applyFont="1" applyFill="1" applyBorder="1" applyAlignment="1">
      <alignment wrapText="1"/>
    </xf>
    <xf numFmtId="43" fontId="12" fillId="0" borderId="1" xfId="1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0" fontId="12" fillId="2" borderId="1" xfId="0" applyFont="1" applyFill="1" applyBorder="1"/>
    <xf numFmtId="0" fontId="0" fillId="3" borderId="0" xfId="0" applyFill="1"/>
    <xf numFmtId="0" fontId="7" fillId="4" borderId="0" xfId="0" applyFont="1" applyFill="1"/>
    <xf numFmtId="0" fontId="0" fillId="4" borderId="0" xfId="0" applyFill="1"/>
    <xf numFmtId="164" fontId="0" fillId="0" borderId="0" xfId="0" applyNumberFormat="1"/>
    <xf numFmtId="164" fontId="5" fillId="0" borderId="0" xfId="0" applyNumberFormat="1" applyFont="1"/>
    <xf numFmtId="0" fontId="12" fillId="5" borderId="1" xfId="0" applyFont="1" applyFill="1" applyBorder="1"/>
    <xf numFmtId="43" fontId="12" fillId="5" borderId="1" xfId="0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516549</xdr:colOff>
      <xdr:row>47</xdr:row>
      <xdr:rowOff>96513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4D369F-E721-4558-96D7-324DEF205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56549" cy="9050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11228</xdr:colOff>
      <xdr:row>45</xdr:row>
      <xdr:rowOff>182197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5900496-1448-447D-9609-7C860DF3E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203228" cy="87546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11228</xdr:colOff>
      <xdr:row>48</xdr:row>
      <xdr:rowOff>48908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DB49E1-C277-44B2-A148-C996F56DA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203228" cy="919290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497071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4A5A4B-22B5-4206-BE03-AA63AB5AC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89071" cy="8821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H13" sqref="H13"/>
    </sheetView>
  </sheetViews>
  <sheetFormatPr defaultRowHeight="15" x14ac:dyDescent="0.25"/>
  <cols>
    <col min="1" max="1" width="21.7109375" bestFit="1" customWidth="1"/>
    <col min="2" max="2" width="18.140625" style="19" bestFit="1" customWidth="1"/>
    <col min="3" max="3" width="15.5703125" style="19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1"/>
      <c r="C1" s="24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2"/>
      <c r="B2" s="42"/>
      <c r="C2" s="42"/>
      <c r="D2" s="33"/>
      <c r="E2" s="19"/>
      <c r="F2" t="s">
        <v>13</v>
      </c>
      <c r="I2" s="6"/>
      <c r="L2" s="5"/>
      <c r="O2" s="6"/>
    </row>
    <row r="3" spans="1:15" ht="16.5" x14ac:dyDescent="0.3">
      <c r="A3" s="32" t="s">
        <v>0</v>
      </c>
      <c r="B3" s="43">
        <v>24500</v>
      </c>
      <c r="C3" s="43"/>
      <c r="D3" s="34"/>
      <c r="E3" s="15"/>
      <c r="F3" s="5">
        <v>2019</v>
      </c>
      <c r="G3" s="7">
        <v>2023</v>
      </c>
      <c r="H3" s="8">
        <f>G3-F3</f>
        <v>4</v>
      </c>
      <c r="I3" s="6"/>
      <c r="J3">
        <v>26620</v>
      </c>
      <c r="L3" s="5"/>
      <c r="M3" s="7"/>
      <c r="N3" s="8"/>
      <c r="O3" s="6"/>
    </row>
    <row r="4" spans="1:15" ht="33" x14ac:dyDescent="0.3">
      <c r="A4" s="35" t="s">
        <v>1</v>
      </c>
      <c r="B4" s="43">
        <v>3000</v>
      </c>
      <c r="C4" s="43"/>
      <c r="D4" s="34"/>
      <c r="E4" s="15"/>
      <c r="F4" s="9"/>
      <c r="G4" s="7"/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2" t="s">
        <v>2</v>
      </c>
      <c r="B5" s="43">
        <f>B3-B4</f>
        <v>21500</v>
      </c>
      <c r="C5" s="53"/>
      <c r="F5" t="s">
        <v>23</v>
      </c>
      <c r="G5" s="34" t="s">
        <v>25</v>
      </c>
      <c r="H5" s="23"/>
      <c r="I5" s="6"/>
      <c r="J5">
        <f>J4/10.764</f>
        <v>2596.711259754738</v>
      </c>
      <c r="L5" s="5"/>
      <c r="M5" s="7"/>
      <c r="N5" s="8"/>
      <c r="O5" s="6"/>
    </row>
    <row r="6" spans="1:15" ht="16.5" x14ac:dyDescent="0.3">
      <c r="A6" s="32" t="s">
        <v>3</v>
      </c>
      <c r="B6" s="43">
        <f>B4</f>
        <v>3000</v>
      </c>
      <c r="C6" s="54"/>
      <c r="E6" s="15"/>
      <c r="F6" s="15">
        <f>64.916*10.764</f>
        <v>698.75582399999996</v>
      </c>
      <c r="G6" s="23">
        <f>F6*1.2</f>
        <v>838.50698879999993</v>
      </c>
      <c r="I6" s="49"/>
      <c r="J6" s="20"/>
      <c r="L6" s="5"/>
      <c r="M6" s="7"/>
      <c r="N6" s="8"/>
      <c r="O6" s="6"/>
    </row>
    <row r="7" spans="1:15" ht="16.5" x14ac:dyDescent="0.3">
      <c r="A7" s="32" t="s">
        <v>4</v>
      </c>
      <c r="B7" s="36">
        <v>0</v>
      </c>
      <c r="C7" s="36"/>
      <c r="F7" s="15"/>
      <c r="G7" s="34"/>
      <c r="H7" s="23"/>
      <c r="I7" s="49"/>
      <c r="J7" s="20"/>
      <c r="L7" s="5"/>
      <c r="M7" s="10"/>
      <c r="N7" s="11"/>
      <c r="O7" s="6"/>
    </row>
    <row r="8" spans="1:15" ht="16.5" x14ac:dyDescent="0.3">
      <c r="A8" s="32" t="s">
        <v>5</v>
      </c>
      <c r="B8" s="36">
        <f>B9-B7</f>
        <v>60</v>
      </c>
      <c r="C8" s="36"/>
      <c r="E8" s="15"/>
      <c r="F8" s="15"/>
      <c r="G8" s="45"/>
      <c r="H8" s="51"/>
      <c r="I8" s="20"/>
      <c r="J8" s="20"/>
      <c r="L8" s="5"/>
      <c r="M8" s="10"/>
      <c r="N8" s="11"/>
      <c r="O8" s="6"/>
    </row>
    <row r="9" spans="1:15" ht="16.5" x14ac:dyDescent="0.3">
      <c r="A9" s="32" t="s">
        <v>6</v>
      </c>
      <c r="B9" s="36">
        <v>60</v>
      </c>
      <c r="C9" s="36"/>
      <c r="F9" s="27"/>
      <c r="G9" s="38"/>
      <c r="H9" s="50"/>
      <c r="I9" s="20"/>
      <c r="J9" s="20"/>
      <c r="K9" s="18"/>
      <c r="L9" s="18"/>
      <c r="M9" s="16"/>
      <c r="N9" s="11"/>
      <c r="O9" s="6"/>
    </row>
    <row r="10" spans="1:15" ht="33" x14ac:dyDescent="0.3">
      <c r="A10" s="35" t="s">
        <v>7</v>
      </c>
      <c r="B10" s="36">
        <f>90*0/B9</f>
        <v>0</v>
      </c>
      <c r="C10" s="36"/>
      <c r="F10" s="15"/>
      <c r="G10" s="38"/>
      <c r="H10" s="50"/>
      <c r="I10" s="20"/>
      <c r="J10" s="20"/>
      <c r="K10" s="18"/>
      <c r="L10" s="18"/>
      <c r="M10" s="16"/>
      <c r="N10" s="11"/>
      <c r="O10" s="6"/>
    </row>
    <row r="11" spans="1:15" ht="16.5" x14ac:dyDescent="0.3">
      <c r="A11" s="32"/>
      <c r="B11" s="44">
        <f>B10%</f>
        <v>0</v>
      </c>
      <c r="C11" s="44"/>
      <c r="D11" s="37"/>
      <c r="E11" s="30"/>
      <c r="F11" s="15" t="s">
        <v>24</v>
      </c>
      <c r="G11" s="38"/>
      <c r="H11" s="52"/>
      <c r="I11" s="20"/>
      <c r="J11" s="20"/>
      <c r="K11" s="18"/>
      <c r="L11" s="18"/>
      <c r="M11" s="16"/>
      <c r="N11" s="12"/>
      <c r="O11" s="6"/>
    </row>
    <row r="12" spans="1:15" ht="16.5" x14ac:dyDescent="0.3">
      <c r="A12" s="32" t="s">
        <v>8</v>
      </c>
      <c r="B12" s="43">
        <f>B6*B11</f>
        <v>0</v>
      </c>
      <c r="C12" s="43"/>
      <c r="E12" s="1"/>
      <c r="F12" s="15"/>
      <c r="G12" s="14"/>
      <c r="H12" s="27"/>
      <c r="I12" s="26"/>
      <c r="J12" s="20"/>
      <c r="K12" s="18"/>
      <c r="L12" s="18"/>
      <c r="M12" s="16"/>
      <c r="N12" s="8"/>
      <c r="O12" s="6"/>
    </row>
    <row r="13" spans="1:15" ht="16.5" x14ac:dyDescent="0.3">
      <c r="A13" s="32" t="s">
        <v>9</v>
      </c>
      <c r="B13" s="43">
        <f>B6-B12</f>
        <v>3000</v>
      </c>
      <c r="C13" s="43"/>
      <c r="D13" s="38"/>
      <c r="E13" s="1"/>
      <c r="F13" s="15"/>
      <c r="G13" s="27"/>
      <c r="H13" s="27"/>
      <c r="I13" s="20"/>
      <c r="J13" s="20"/>
      <c r="K13" s="18"/>
      <c r="L13" s="18"/>
      <c r="M13" s="16"/>
      <c r="N13" s="8"/>
      <c r="O13" s="6"/>
    </row>
    <row r="14" spans="1:15" ht="16.5" x14ac:dyDescent="0.3">
      <c r="A14" s="32" t="s">
        <v>2</v>
      </c>
      <c r="B14" s="43">
        <f>B5</f>
        <v>21500</v>
      </c>
      <c r="C14" s="43"/>
      <c r="D14" s="34"/>
      <c r="E14" s="15"/>
      <c r="F14" s="62"/>
      <c r="H14" s="27"/>
      <c r="I14" s="20"/>
      <c r="J14" s="20"/>
      <c r="K14" s="18"/>
      <c r="L14" s="18"/>
      <c r="M14" s="16"/>
      <c r="N14" s="8"/>
      <c r="O14" s="6"/>
    </row>
    <row r="15" spans="1:15" ht="16.5" x14ac:dyDescent="0.3">
      <c r="A15" s="32" t="s">
        <v>10</v>
      </c>
      <c r="B15" s="43">
        <f>B14+B13</f>
        <v>24500</v>
      </c>
      <c r="C15" s="43"/>
      <c r="D15" s="34"/>
      <c r="E15" s="15"/>
      <c r="F15" s="18"/>
      <c r="G15" s="28"/>
      <c r="H15" s="27"/>
      <c r="I15" s="18"/>
      <c r="J15" s="18"/>
      <c r="K15" s="18"/>
      <c r="L15" s="18"/>
      <c r="M15" s="16"/>
      <c r="N15" s="8"/>
      <c r="O15" s="6"/>
    </row>
    <row r="16" spans="1:15" ht="16.5" x14ac:dyDescent="0.3">
      <c r="A16" s="55" t="s">
        <v>28</v>
      </c>
      <c r="B16" s="57">
        <v>699</v>
      </c>
      <c r="C16" s="63"/>
      <c r="E16" s="15"/>
      <c r="F16" s="27"/>
      <c r="G16" s="29"/>
      <c r="H16" s="14"/>
      <c r="I16" s="13"/>
      <c r="L16" s="5"/>
      <c r="N16" s="11"/>
      <c r="O16" s="6"/>
    </row>
    <row r="17" spans="1:15" ht="16.5" x14ac:dyDescent="0.3">
      <c r="A17" s="55" t="s">
        <v>11</v>
      </c>
      <c r="B17" s="56">
        <f>B16*B15</f>
        <v>17125500</v>
      </c>
      <c r="C17" s="64"/>
      <c r="D17" s="61"/>
      <c r="E17" s="15"/>
      <c r="F17" s="27"/>
      <c r="G17" s="27"/>
      <c r="H17" s="14"/>
      <c r="I17" s="13"/>
      <c r="L17" s="5"/>
      <c r="N17" s="14"/>
      <c r="O17" s="13"/>
    </row>
    <row r="18" spans="1:15" ht="16.5" hidden="1" x14ac:dyDescent="0.3">
      <c r="A18" s="55" t="s">
        <v>26</v>
      </c>
      <c r="B18" s="56">
        <f>B17*0.9</f>
        <v>15412950</v>
      </c>
      <c r="C18" s="64"/>
      <c r="E18" s="15"/>
      <c r="F18" s="27"/>
      <c r="G18" s="27"/>
      <c r="H18" s="14"/>
      <c r="I18" s="13"/>
      <c r="N18" s="14"/>
      <c r="O18" s="15"/>
    </row>
    <row r="19" spans="1:15" ht="16.5" hidden="1" x14ac:dyDescent="0.3">
      <c r="A19" s="55" t="s">
        <v>27</v>
      </c>
      <c r="B19" s="56">
        <f>B17*0.8</f>
        <v>13700400</v>
      </c>
      <c r="C19" s="64"/>
      <c r="E19" s="15"/>
      <c r="F19" s="27"/>
      <c r="G19" s="27"/>
      <c r="H19" s="14"/>
      <c r="I19" s="13"/>
      <c r="N19" s="14"/>
      <c r="O19" s="15"/>
    </row>
    <row r="20" spans="1:15" ht="16.5" x14ac:dyDescent="0.3">
      <c r="A20" s="55" t="s">
        <v>12</v>
      </c>
      <c r="B20" s="56">
        <f>839*B4</f>
        <v>2517000</v>
      </c>
      <c r="C20" s="64"/>
      <c r="D20" s="34"/>
      <c r="E20" s="15"/>
      <c r="F20" s="15"/>
      <c r="G20" s="15"/>
      <c r="I20" s="6"/>
    </row>
    <row r="21" spans="1:15" ht="16.5" x14ac:dyDescent="0.3">
      <c r="A21" s="47" t="s">
        <v>16</v>
      </c>
      <c r="B21" s="48">
        <f>B17*0.025/12</f>
        <v>35678.125</v>
      </c>
      <c r="C21" s="64"/>
      <c r="D21" s="46"/>
      <c r="E21" s="15"/>
      <c r="I21" s="15"/>
    </row>
    <row r="22" spans="1:15" x14ac:dyDescent="0.25">
      <c r="B22" s="25"/>
      <c r="C22" s="25"/>
    </row>
    <row r="23" spans="1:15" x14ac:dyDescent="0.25">
      <c r="B23" s="25"/>
      <c r="C23" s="25"/>
    </row>
    <row r="24" spans="1:15" x14ac:dyDescent="0.25">
      <c r="F24" s="15"/>
    </row>
    <row r="25" spans="1:15" x14ac:dyDescent="0.25">
      <c r="D25" t="s">
        <v>14</v>
      </c>
    </row>
    <row r="26" spans="1:15" x14ac:dyDescent="0.25">
      <c r="B26" s="22" t="s">
        <v>20</v>
      </c>
      <c r="C26" s="22" t="s">
        <v>15</v>
      </c>
      <c r="D26" s="21" t="s">
        <v>21</v>
      </c>
      <c r="E26" s="21"/>
      <c r="F26" s="21" t="s">
        <v>11</v>
      </c>
      <c r="G26" s="21" t="s">
        <v>17</v>
      </c>
      <c r="H26" s="21" t="s">
        <v>18</v>
      </c>
      <c r="I26" s="21" t="s">
        <v>19</v>
      </c>
      <c r="J26" s="21"/>
    </row>
    <row r="27" spans="1:15" ht="17.25" x14ac:dyDescent="0.3">
      <c r="B27" s="22"/>
      <c r="C27" s="22">
        <v>650</v>
      </c>
      <c r="D27" s="21"/>
      <c r="E27" s="21"/>
      <c r="F27" s="21">
        <v>16500000</v>
      </c>
      <c r="G27" s="23">
        <f t="shared" ref="G27:G33" si="0">F27/C27</f>
        <v>25384.615384615383</v>
      </c>
      <c r="H27" s="23" t="e">
        <f>F27/D27</f>
        <v>#DIV/0!</v>
      </c>
      <c r="I27" s="23" t="e">
        <f t="shared" ref="I27:I33" si="1">F27/B27</f>
        <v>#DIV/0!</v>
      </c>
      <c r="J27" s="21">
        <f>D27/C27</f>
        <v>0</v>
      </c>
      <c r="K27" s="31"/>
    </row>
    <row r="28" spans="1:15" ht="17.25" x14ac:dyDescent="0.3">
      <c r="B28" s="22"/>
      <c r="C28" s="22">
        <v>605</v>
      </c>
      <c r="D28" s="21"/>
      <c r="E28" s="21"/>
      <c r="F28" s="21">
        <v>17000000</v>
      </c>
      <c r="G28" s="23">
        <f t="shared" si="0"/>
        <v>28099.173553719007</v>
      </c>
      <c r="H28" s="23" t="e">
        <f>F28/D28</f>
        <v>#DIV/0!</v>
      </c>
      <c r="I28" s="23" t="e">
        <f t="shared" si="1"/>
        <v>#DIV/0!</v>
      </c>
      <c r="J28" s="21">
        <f>D28/C28</f>
        <v>0</v>
      </c>
      <c r="K28" s="31"/>
    </row>
    <row r="29" spans="1:15" x14ac:dyDescent="0.25">
      <c r="B29" s="22"/>
      <c r="C29" s="22"/>
      <c r="D29" s="21"/>
      <c r="E29" s="21"/>
      <c r="F29" s="23"/>
      <c r="G29" s="23" t="e">
        <f t="shared" si="0"/>
        <v>#DIV/0!</v>
      </c>
      <c r="H29" s="23" t="e">
        <f>F29/D29</f>
        <v>#DIV/0!</v>
      </c>
      <c r="I29" s="23" t="e">
        <f t="shared" si="1"/>
        <v>#DIV/0!</v>
      </c>
      <c r="J29" s="21"/>
    </row>
    <row r="30" spans="1:15" x14ac:dyDescent="0.25">
      <c r="B30" s="22"/>
      <c r="C30" s="22"/>
      <c r="D30" s="21"/>
      <c r="E30" s="21"/>
      <c r="F30" s="23"/>
      <c r="G30" s="23" t="e">
        <f t="shared" si="0"/>
        <v>#DIV/0!</v>
      </c>
      <c r="H30" s="23" t="e">
        <f t="shared" ref="H30:H33" si="2">F30/D30</f>
        <v>#DIV/0!</v>
      </c>
      <c r="I30" s="23" t="e">
        <f t="shared" si="1"/>
        <v>#DIV/0!</v>
      </c>
      <c r="J30" s="21"/>
    </row>
    <row r="31" spans="1:15" x14ac:dyDescent="0.25">
      <c r="C31" s="22"/>
      <c r="D31" s="39"/>
      <c r="F31" s="40"/>
      <c r="G31" s="40" t="e">
        <f t="shared" si="0"/>
        <v>#DIV/0!</v>
      </c>
      <c r="H31" s="23" t="e">
        <f t="shared" si="2"/>
        <v>#DIV/0!</v>
      </c>
      <c r="I31" s="40" t="e">
        <f t="shared" si="1"/>
        <v>#DIV/0!</v>
      </c>
    </row>
    <row r="32" spans="1:15" x14ac:dyDescent="0.25">
      <c r="F32" s="40"/>
      <c r="G32" s="40" t="e">
        <f t="shared" si="0"/>
        <v>#DIV/0!</v>
      </c>
      <c r="H32" s="40" t="e">
        <f t="shared" si="2"/>
        <v>#DIV/0!</v>
      </c>
      <c r="I32" s="40" t="e">
        <f t="shared" si="1"/>
        <v>#DIV/0!</v>
      </c>
      <c r="J32" t="e">
        <f>B32/C32</f>
        <v>#DIV/0!</v>
      </c>
    </row>
    <row r="33" spans="1:12" x14ac:dyDescent="0.25">
      <c r="F33" s="39"/>
      <c r="G33" s="40" t="e">
        <f t="shared" si="0"/>
        <v>#DIV/0!</v>
      </c>
      <c r="H33" s="40" t="e">
        <f t="shared" si="2"/>
        <v>#DIV/0!</v>
      </c>
      <c r="I33" s="40" t="e">
        <f t="shared" si="1"/>
        <v>#DIV/0!</v>
      </c>
    </row>
    <row r="34" spans="1:12" x14ac:dyDescent="0.25">
      <c r="B34" s="19" t="s">
        <v>22</v>
      </c>
    </row>
    <row r="35" spans="1:12" x14ac:dyDescent="0.25">
      <c r="B35" s="19">
        <v>551</v>
      </c>
      <c r="C35" s="19">
        <v>4900000</v>
      </c>
      <c r="D35" s="58">
        <f>C35/B35</f>
        <v>8892.9219600725955</v>
      </c>
      <c r="E35">
        <v>210000</v>
      </c>
      <c r="F35">
        <v>30000</v>
      </c>
      <c r="G35">
        <f>F35+E35+C35</f>
        <v>5140000</v>
      </c>
      <c r="H35">
        <f>G35/B35</f>
        <v>9328.4936479128864</v>
      </c>
      <c r="I35" s="15" t="e">
        <f>G35/#REF!</f>
        <v>#REF!</v>
      </c>
      <c r="J35" t="e">
        <f>G35/A35</f>
        <v>#DIV/0!</v>
      </c>
    </row>
    <row r="36" spans="1:12" x14ac:dyDescent="0.25">
      <c r="B36" s="59"/>
      <c r="C36" s="59"/>
      <c r="D36" s="60" t="e">
        <f>C36/B36</f>
        <v>#DIV/0!</v>
      </c>
      <c r="E36" s="60">
        <v>100</v>
      </c>
      <c r="F36" s="60">
        <v>100</v>
      </c>
      <c r="G36" s="60">
        <f>F36+E36+C36</f>
        <v>200</v>
      </c>
      <c r="H36" s="60" t="e">
        <f>G36/B36</f>
        <v>#DIV/0!</v>
      </c>
      <c r="I36" s="15" t="e">
        <f>G36/#REF!</f>
        <v>#REF!</v>
      </c>
      <c r="J36" t="e">
        <f>G36/A36</f>
        <v>#DIV/0!</v>
      </c>
      <c r="K36">
        <f>B36+A36</f>
        <v>0</v>
      </c>
      <c r="L36" t="e">
        <f>G36/K36</f>
        <v>#DIV/0!</v>
      </c>
    </row>
    <row r="37" spans="1:12" x14ac:dyDescent="0.25">
      <c r="D37" s="58" t="e">
        <f>C37/B37</f>
        <v>#DIV/0!</v>
      </c>
      <c r="E37">
        <v>100</v>
      </c>
      <c r="F37">
        <v>100</v>
      </c>
      <c r="G37">
        <f>F37+E37+C37</f>
        <v>200</v>
      </c>
      <c r="H37" t="e">
        <f>G37/B37</f>
        <v>#DIV/0!</v>
      </c>
    </row>
    <row r="38" spans="1:12" ht="15.75" x14ac:dyDescent="0.25">
      <c r="A38" s="17"/>
      <c r="D38" s="58" t="e">
        <f>C38/B38</f>
        <v>#DIV/0!</v>
      </c>
    </row>
    <row r="39" spans="1:12" ht="15.75" x14ac:dyDescent="0.25">
      <c r="A39" s="17"/>
    </row>
    <row r="40" spans="1:12" ht="15.75" x14ac:dyDescent="0.25">
      <c r="A40" s="17"/>
    </row>
    <row r="41" spans="1:12" ht="15.75" x14ac:dyDescent="0.25">
      <c r="A41" s="17"/>
    </row>
    <row r="42" spans="1:12" ht="15.75" x14ac:dyDescent="0.25">
      <c r="A42" s="17"/>
    </row>
    <row r="43" spans="1:12" ht="15.75" x14ac:dyDescent="0.25">
      <c r="A43" s="17"/>
    </row>
    <row r="44" spans="1:12" ht="15.75" x14ac:dyDescent="0.25">
      <c r="A44" s="17"/>
    </row>
    <row r="64" spans="4:6" x14ac:dyDescent="0.25">
      <c r="D64" s="15"/>
      <c r="E64" s="15"/>
      <c r="F64" s="1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Sheet3</vt:lpstr>
      <vt:lpstr>Sheet2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2023-10-26T07:32:33Z</dcterms:modified>
</cp:coreProperties>
</file>