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Dombiwali East\Bhupatray Gandhi\"/>
    </mc:Choice>
  </mc:AlternateContent>
  <xr:revisionPtr revIDLastSave="0" documentId="8_{CE72E75C-B80F-4FAA-8275-6247F51FCC5F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1" l="1"/>
  <c r="N101" i="1"/>
  <c r="M101" i="1"/>
  <c r="M100" i="1"/>
  <c r="M99" i="1"/>
  <c r="M98" i="1"/>
  <c r="M97" i="1"/>
  <c r="M96" i="1"/>
  <c r="Q95" i="1"/>
  <c r="C15" i="1"/>
  <c r="C14" i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<sst xmlns="http://schemas.openxmlformats.org/spreadsheetml/2006/main" count="42" uniqueCount="38">
  <si>
    <t>RCC / Other Pukka</t>
  </si>
  <si>
    <t>Commercial</t>
  </si>
  <si>
    <t>Age in years</t>
  </si>
  <si>
    <t>Deprication %</t>
  </si>
  <si>
    <t>Floor Wise</t>
  </si>
  <si>
    <t>Half or Semi Pakka Sturucture &amp; Kaccha Structure</t>
  </si>
  <si>
    <t>Increased 0% for Higher floor (1st 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</si>
  <si>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</si>
  <si>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</si>
  <si>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</si>
  <si>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</si>
  <si>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</si>
  <si>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</si>
  <si>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</si>
  <si>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</si>
  <si>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</si>
  <si>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</si>
  <si>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</si>
  <si>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</si>
  <si>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</si>
  <si>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</si>
  <si>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</si>
  <si>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</si>
  <si>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</si>
  <si>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</si>
  <si>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</si>
  <si>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</si>
  <si>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Site Infor</t>
  </si>
  <si>
    <t>1st Floor</t>
  </si>
  <si>
    <t>Age of the Building</t>
  </si>
  <si>
    <t>1 Lift</t>
  </si>
  <si>
    <t>Life of the building estimated</t>
  </si>
  <si>
    <t>L</t>
  </si>
  <si>
    <t>P</t>
  </si>
  <si>
    <t>WC</t>
  </si>
  <si>
    <t>Bath</t>
  </si>
  <si>
    <t>Bed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</si>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</sst>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11563</xdr:rowOff>
    </xdr:from>
    <xdr:to>
      <xdr:col>1</xdr:col>
      <xdr:colOff>2240578</xdr:colOff>
      <xdr:row>21</xdr:row>
      <xdr:rowOff>142876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538934-B130-4412-AFA8-7F41AFFB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3516763"/>
          <a:ext cx="2202478" cy="1131438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abSelected="1" workbookViewId="0">
      <selection activeCell="E26" sqref="E2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0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76900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C3*0%</f>
        <v>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(C3+C4)</f>
        <v>76900</v>
      </c>
      <c r="D5" s="23" t="s">
        <v>10</v>
      </c>
      <c r="E5" s="24">
        <f>ROUND(C5/10.764,0)</f>
        <v>7144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28700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48200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0.04</v>
      </c>
      <c r="D8" s="30">
        <f>1-C8</f>
        <v>0.96</v>
      </c>
      <c r="E8" s="4"/>
      <c r="F8" s="4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1" t="s">
        <v>19</v>
      </c>
      <c r="D9" s="5">
        <f>ROUND(C7*D8,0)</f>
        <v>46272</v>
      </c>
      <c r="E9" s="4"/>
      <c r="F9" s="4"/>
      <c r="G9" s="15">
        <v>6</v>
      </c>
      <c r="H9" s="16">
        <v>6</v>
      </c>
      <c r="I9" s="17">
        <v>94</v>
      </c>
      <c r="K9" s="32" t="s">
        <v>20</v>
      </c>
      <c r="L9" s="33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74972</v>
      </c>
      <c r="D10" s="23" t="s">
        <v>10</v>
      </c>
      <c r="E10" s="24">
        <f>ROUND(C10/10.764,0)</f>
        <v>6965</v>
      </c>
      <c r="F10" s="23" t="s">
        <v>11</v>
      </c>
      <c r="G10" s="15">
        <v>7</v>
      </c>
      <c r="H10" s="16">
        <v>7</v>
      </c>
      <c r="I10" s="17">
        <v>93</v>
      </c>
      <c r="K10" s="34" t="s">
        <v>22</v>
      </c>
      <c r="L10" s="33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5"/>
      <c r="G11" s="15">
        <v>8</v>
      </c>
      <c r="H11" s="16">
        <v>8</v>
      </c>
      <c r="I11" s="17">
        <v>92</v>
      </c>
      <c r="K11" s="17" t="s">
        <v>23</v>
      </c>
      <c r="L11" s="33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6" t="s">
        <v>24</v>
      </c>
      <c r="C12" s="37">
        <v>2023</v>
      </c>
      <c r="E12" s="38">
        <v>112</v>
      </c>
      <c r="G12" s="15">
        <v>9</v>
      </c>
      <c r="H12" s="16">
        <v>9</v>
      </c>
      <c r="I12" s="17">
        <v>91</v>
      </c>
      <c r="K12" s="39" t="s">
        <v>25</v>
      </c>
      <c r="L12" s="40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6" t="s">
        <v>26</v>
      </c>
      <c r="C13" s="41">
        <v>2019</v>
      </c>
      <c r="D13" s="38" t="s">
        <v>27</v>
      </c>
      <c r="E13" s="1" t="s">
        <v>28</v>
      </c>
      <c r="G13" s="15">
        <v>10</v>
      </c>
      <c r="H13" s="16">
        <v>10</v>
      </c>
      <c r="I13" s="17">
        <v>90</v>
      </c>
      <c r="K13" s="42"/>
      <c r="L13" s="43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6" t="s">
        <v>29</v>
      </c>
      <c r="C14" s="37">
        <f>(C12-C13)</f>
        <v>4</v>
      </c>
      <c r="E14" t="s">
        <v>30</v>
      </c>
      <c r="G14" s="15">
        <v>11</v>
      </c>
      <c r="H14" s="16">
        <v>11</v>
      </c>
      <c r="I14" s="17">
        <v>89</v>
      </c>
      <c r="K14" s="44"/>
      <c r="L14" s="45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6" t="s">
        <v>31</v>
      </c>
      <c r="C15" s="36">
        <f>60-C14</f>
        <v>56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38"/>
      <c r="G16" s="15">
        <v>13</v>
      </c>
      <c r="H16" s="16">
        <v>13</v>
      </c>
      <c r="I16" s="17">
        <v>87</v>
      </c>
      <c r="J16" s="38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38"/>
      <c r="L17" s="38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38"/>
      <c r="L18" s="38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47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29"/>
      <c r="D33" s="30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1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48"/>
      <c r="C36" s="35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6"/>
      <c r="C37" s="37"/>
      <c r="E37" s="38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6"/>
      <c r="C38" s="37"/>
      <c r="D38" s="38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6"/>
      <c r="C39" s="37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6"/>
      <c r="C40" s="36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6"/>
      <c r="C41" s="36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39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49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49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49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49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49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49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49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49"/>
    </row>
    <row r="73" spans="7:15" ht="15.75" thickBot="1" x14ac:dyDescent="0.3">
      <c r="G73" s="15">
        <v>70</v>
      </c>
      <c r="H73" s="16">
        <v>70</v>
      </c>
      <c r="I73" s="39">
        <v>30</v>
      </c>
      <c r="N73" s="15">
        <v>69</v>
      </c>
      <c r="O73" s="49"/>
    </row>
    <row r="74" spans="7:15" ht="15.75" thickBot="1" x14ac:dyDescent="0.3">
      <c r="I74" s="51"/>
      <c r="N74" s="15">
        <v>70</v>
      </c>
      <c r="O74" s="49"/>
    </row>
    <row r="75" spans="7:15" ht="15.75" thickBot="1" x14ac:dyDescent="0.3">
      <c r="N75" s="15"/>
      <c r="O75" s="49"/>
    </row>
    <row r="95" spans="9:17" x14ac:dyDescent="0.25">
      <c r="O95">
        <v>4.34</v>
      </c>
      <c r="P95">
        <v>9.5</v>
      </c>
      <c r="Q95">
        <f>(O95*P95)</f>
        <v>41.23</v>
      </c>
    </row>
    <row r="96" spans="9:17" x14ac:dyDescent="0.25">
      <c r="I96" t="s">
        <v>32</v>
      </c>
      <c r="J96">
        <v>113</v>
      </c>
      <c r="K96">
        <v>11.92</v>
      </c>
      <c r="L96">
        <v>9.5</v>
      </c>
      <c r="M96">
        <f>(K96*L96)</f>
        <v>113.24</v>
      </c>
      <c r="N96">
        <v>113</v>
      </c>
      <c r="O96">
        <v>110</v>
      </c>
    </row>
    <row r="97" spans="9:19" x14ac:dyDescent="0.25">
      <c r="I97" t="s">
        <v>33</v>
      </c>
      <c r="J97">
        <v>12</v>
      </c>
      <c r="K97">
        <v>3</v>
      </c>
      <c r="L97">
        <v>4</v>
      </c>
      <c r="M97">
        <f>(K97*L97)</f>
        <v>12</v>
      </c>
      <c r="N97">
        <v>12</v>
      </c>
      <c r="S97">
        <v>223</v>
      </c>
    </row>
    <row r="98" spans="9:19" x14ac:dyDescent="0.25">
      <c r="I98" t="s">
        <v>34</v>
      </c>
      <c r="J98">
        <v>12</v>
      </c>
      <c r="K98">
        <v>3</v>
      </c>
      <c r="L98">
        <v>4</v>
      </c>
      <c r="M98">
        <f>(K98*L98)</f>
        <v>12</v>
      </c>
      <c r="N98">
        <v>12</v>
      </c>
      <c r="S98">
        <v>40</v>
      </c>
    </row>
    <row r="99" spans="9:19" x14ac:dyDescent="0.25">
      <c r="I99" t="s">
        <v>35</v>
      </c>
      <c r="J99">
        <v>16</v>
      </c>
      <c r="K99">
        <v>4</v>
      </c>
      <c r="L99">
        <v>4</v>
      </c>
      <c r="M99">
        <f>(K99*L99)</f>
        <v>16</v>
      </c>
      <c r="N99">
        <v>16</v>
      </c>
    </row>
    <row r="100" spans="9:19" x14ac:dyDescent="0.25">
      <c r="I100" t="s">
        <v>36</v>
      </c>
      <c r="J100">
        <v>68</v>
      </c>
      <c r="K100">
        <v>9.51</v>
      </c>
      <c r="L100">
        <v>7.2</v>
      </c>
      <c r="M100">
        <f>(K100*L100)</f>
        <v>68.471999999999994</v>
      </c>
      <c r="N100">
        <v>68</v>
      </c>
      <c r="R100">
        <v>223</v>
      </c>
    </row>
    <row r="101" spans="9:19" x14ac:dyDescent="0.25">
      <c r="I101" t="s">
        <v>37</v>
      </c>
      <c r="J101">
        <v>41</v>
      </c>
      <c r="M101">
        <f>SUM(M96:M100)</f>
        <v>221.71199999999999</v>
      </c>
      <c r="N101">
        <f>SUM(N96:N100)</f>
        <v>221</v>
      </c>
      <c r="Q101">
        <v>222</v>
      </c>
      <c r="R101">
        <v>41</v>
      </c>
    </row>
    <row r="102" spans="9:19" x14ac:dyDescent="0.25">
      <c r="J102">
        <f>SUM(J96:J101)</f>
        <v>262</v>
      </c>
      <c r="O102">
        <v>221</v>
      </c>
      <c r="Q102">
        <v>40</v>
      </c>
      <c r="R102">
        <v>12</v>
      </c>
    </row>
    <row r="103" spans="9:19" x14ac:dyDescent="0.25">
      <c r="O103">
        <v>40</v>
      </c>
    </row>
    <row r="104" spans="9:19" x14ac:dyDescent="0.25">
      <c r="O104">
        <v>261</v>
      </c>
    </row>
    <row r="106" spans="9:19" x14ac:dyDescent="0.25">
      <c r="Q106">
        <v>222</v>
      </c>
    </row>
    <row r="107" spans="9:19" x14ac:dyDescent="0.25">
      <c r="Q107">
        <v>41</v>
      </c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2023-10-25T07:52:11Z</dcterms:created>
  <dcterms:modified xsi:type="dcterms:W3CDTF">2023-10-25T07:52:41Z</dcterms:modified>
</cp:coreProperties>
</file>