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DF9711E-6DDF-4479-90DD-E8D58525A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G7" i="1"/>
  <c r="G6" i="1"/>
  <c r="H2" i="1"/>
  <c r="H34" i="1" l="1"/>
  <c r="I34" i="1" s="1"/>
  <c r="E34" i="1"/>
  <c r="H33" i="1"/>
  <c r="I33" i="1" s="1"/>
  <c r="E33" i="1"/>
  <c r="J31" i="1"/>
  <c r="G37" i="1"/>
  <c r="H37" i="1"/>
  <c r="I37" i="1"/>
  <c r="G36" i="1"/>
  <c r="H36" i="1"/>
  <c r="I36" i="1"/>
  <c r="G35" i="1"/>
  <c r="H35" i="1"/>
  <c r="I35" i="1"/>
  <c r="H27" i="1" l="1"/>
  <c r="H26" i="1" l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J26" i="1" l="1"/>
  <c r="I30" i="1" l="1"/>
  <c r="I29" i="1"/>
  <c r="I31" i="1"/>
  <c r="I25" i="1" l="1"/>
  <c r="I26" i="1" l="1"/>
  <c r="I27" i="1"/>
  <c r="I28" i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<sst xmlns="http://schemas.openxmlformats.org/spreadsheetml/2006/main" count="25" uniqueCount="23">
  <si>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</si>
  <si>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</si>
  <si>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</si>
  <si>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</si>
  <si>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</si>
  <si>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</si>
  <si>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</si>
  <si>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</si>
  <si>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</si>
  <si>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</si>
  <si>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</si>
  <si>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</si>
  <si>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</si>
  <si>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</si>
  <si>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</si>
  <si>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</si>
  <si>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</si>
  <si>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</si>
  <si>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</si>
  <si>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</si>
  <si>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</si>
  <si>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Carpet Area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</si>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</sst>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43" fontId="13" fillId="2" borderId="1" xfId="0" applyNumberFormat="1" applyFont="1" applyFill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43" fontId="5" fillId="0" borderId="0" xfId="0" applyNumberFormat="1" applyFont="1"/>
    <xf numFmtId="43" fontId="11" fillId="0" borderId="0" xfId="1" applyFont="1" applyBorder="1"/>
    <xf numFmtId="43" fontId="2" fillId="0" borderId="0" xfId="0" applyNumberFormat="1" applyFont="1"/>
    <xf numFmtId="43" fontId="10" fillId="0" borderId="0" xfId="0" applyNumberFormat="1" applyFont="1"/>
    <xf numFmtId="0" fontId="2" fillId="0" borderId="0" xfId="0" applyFont="1"/>
    <xf numFmtId="43" fontId="15" fillId="0" borderId="0" xfId="1" applyFont="1" applyBorder="1"/>
    <xf numFmtId="43" fontId="16" fillId="0" borderId="0" xfId="1" applyFont="1" applyBorder="1"/>
    <xf numFmtId="43" fontId="13" fillId="0" borderId="0" xfId="1" applyFont="1" applyBorder="1"/>
    <xf numFmtId="43" fontId="7" fillId="0" borderId="0" xfId="1" applyFont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0" fillId="0" borderId="0" xfId="0" applyBorder="1"/>
    <xf numFmtId="43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3" fontId="20" fillId="0" borderId="0" xfId="1" applyFont="1" applyBorder="1" applyAlignment="1">
      <alignment horizontal="center"/>
    </xf>
    <xf numFmtId="43" fontId="0" fillId="0" borderId="0" xfId="0" applyNumberFormat="1" applyBorder="1"/>
    <xf numFmtId="43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43" fontId="17" fillId="0" borderId="0" xfId="0" applyNumberFormat="1" applyFont="1" applyBorder="1" applyAlignment="1">
      <alignment horizontal="center"/>
    </xf>
    <xf numFmtId="165" fontId="17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165" fontId="18" fillId="0" borderId="0" xfId="1" applyNumberFormat="1" applyFont="1" applyBorder="1" applyAlignment="1">
      <alignment horizontal="right"/>
    </xf>
    <xf numFmtId="0" fontId="2" fillId="0" borderId="0" xfId="0" applyFont="1" applyBorder="1"/>
    <xf numFmtId="164" fontId="17" fillId="0" borderId="0" xfId="1" applyNumberFormat="1" applyFont="1" applyBorder="1" applyAlignment="1">
      <alignment horizontal="right"/>
    </xf>
    <xf numFmtId="43" fontId="5" fillId="0" borderId="0" xfId="0" applyNumberFormat="1" applyFont="1" applyBorder="1"/>
    <xf numFmtId="43" fontId="17" fillId="0" borderId="0" xfId="1" applyFont="1" applyBorder="1" applyAlignment="1">
      <alignment horizontal="right"/>
    </xf>
    <xf numFmtId="43" fontId="17" fillId="0" borderId="0" xfId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/>
    <xf numFmtId="43" fontId="4" fillId="0" borderId="0" xfId="0" applyNumberFormat="1" applyFont="1" applyBorder="1"/>
    <xf numFmtId="10" fontId="2" fillId="0" borderId="0" xfId="0" applyNumberFormat="1" applyFont="1" applyBorder="1"/>
    <xf numFmtId="43" fontId="2" fillId="0" borderId="0" xfId="0" applyNumberFormat="1" applyFont="1" applyBorder="1"/>
    <xf numFmtId="43" fontId="9" fillId="0" borderId="0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192739</xdr:colOff>
      <xdr:row>44</xdr:row>
      <xdr:rowOff>125012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464D8B-2533-4F5A-9A00-EC27F2701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42339" cy="8507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40318</xdr:colOff>
      <xdr:row>46</xdr:row>
      <xdr:rowOff>48855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B1D479-2E78-4F87-AEF1-013400116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89918" cy="8811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22</xdr:col>
      <xdr:colOff>39977</xdr:colOff>
      <xdr:row>94</xdr:row>
      <xdr:rowOff>125039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8953C4-01EE-45B3-B5AF-C4EC3B06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34500"/>
          <a:ext cx="13451177" cy="8697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344905</xdr:colOff>
      <xdr:row>46</xdr:row>
      <xdr:rowOff>29802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3C72B5-1293-41DA-9CF5-3E6E0BD7E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365705" cy="8792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26</xdr:col>
      <xdr:colOff>135568</xdr:colOff>
      <xdr:row>47</xdr:row>
      <xdr:rowOff>182250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5F07BF-C4D3-4DE3-8CD5-36E3A799B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5889918" cy="913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8.140625" style="8" bestFit="1" customWidth="1"/>
    <col min="3" max="3" width="15.5703125" style="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20" bestFit="1" customWidth="1"/>
    <col min="9" max="9" width="15.5703125" bestFit="1" customWidth="1"/>
    <col min="10" max="10" width="13.85546875" bestFit="1" customWidth="1"/>
    <col min="11" max="14" width="14.28515625" bestFit="1" customWidth="1"/>
    <col min="15" max="15" width="11.5703125" bestFit="1" customWidth="1"/>
  </cols>
  <sheetData>
    <row r="1" spans="1:14" x14ac:dyDescent="0.25">
      <c r="A1" s="2"/>
      <c r="B1" s="26"/>
      <c r="C1" s="12"/>
      <c r="F1" s="2"/>
    </row>
    <row r="2" spans="1:14" ht="16.5" x14ac:dyDescent="0.3">
      <c r="A2" s="16"/>
      <c r="B2" s="27"/>
      <c r="C2" s="27"/>
      <c r="D2" s="17"/>
      <c r="E2" s="8"/>
      <c r="F2">
        <v>2023</v>
      </c>
      <c r="G2">
        <v>2015</v>
      </c>
      <c r="H2">
        <f>F2-G2</f>
        <v>8</v>
      </c>
    </row>
    <row r="3" spans="1:14" ht="16.5" x14ac:dyDescent="0.3">
      <c r="A3" s="16" t="s">
        <v>0</v>
      </c>
      <c r="B3" s="28">
        <v>8500</v>
      </c>
      <c r="C3" s="28"/>
      <c r="D3" s="18"/>
      <c r="E3" s="6"/>
      <c r="F3" s="3"/>
      <c r="G3" s="4"/>
      <c r="H3" s="5"/>
      <c r="M3" s="4"/>
      <c r="N3" s="5"/>
    </row>
    <row r="4" spans="1:14" ht="33" x14ac:dyDescent="0.3">
      <c r="A4" s="19" t="s">
        <v>1</v>
      </c>
      <c r="B4" s="28">
        <v>2700</v>
      </c>
      <c r="C4" s="28"/>
      <c r="D4" s="18"/>
      <c r="E4" s="6"/>
      <c r="F4" s="47"/>
      <c r="G4" s="43"/>
      <c r="H4" s="44"/>
      <c r="I4" s="48"/>
      <c r="J4" s="48"/>
      <c r="K4" s="48"/>
      <c r="L4" s="47"/>
      <c r="M4" s="4"/>
      <c r="N4" s="5"/>
    </row>
    <row r="5" spans="1:14" ht="16.5" x14ac:dyDescent="0.3">
      <c r="A5" s="16" t="s">
        <v>2</v>
      </c>
      <c r="B5" s="28">
        <f>B3-B4</f>
        <v>5800</v>
      </c>
      <c r="C5" s="33"/>
      <c r="F5" s="49"/>
      <c r="G5" s="50" t="s">
        <v>22</v>
      </c>
      <c r="H5" s="50"/>
      <c r="I5" s="51"/>
      <c r="J5" s="51"/>
      <c r="K5" s="51"/>
      <c r="L5" s="51"/>
      <c r="M5" s="52"/>
      <c r="N5" s="5"/>
    </row>
    <row r="6" spans="1:14" ht="16.5" x14ac:dyDescent="0.3">
      <c r="A6" s="16" t="s">
        <v>3</v>
      </c>
      <c r="B6" s="28">
        <f>B4</f>
        <v>2700</v>
      </c>
      <c r="C6" s="34"/>
      <c r="E6" s="6"/>
      <c r="F6" s="53"/>
      <c r="G6" s="54">
        <f>65.77*10.764</f>
        <v>707.94827999999995</v>
      </c>
      <c r="H6" s="55"/>
      <c r="I6" s="56"/>
      <c r="J6" s="55"/>
      <c r="K6" s="57"/>
      <c r="L6" s="58"/>
      <c r="M6" s="59"/>
      <c r="N6" s="5"/>
    </row>
    <row r="7" spans="1:14" ht="16.5" x14ac:dyDescent="0.3">
      <c r="A7" s="16" t="s">
        <v>4</v>
      </c>
      <c r="B7" s="20">
        <v>8</v>
      </c>
      <c r="C7" s="20"/>
      <c r="F7" s="53"/>
      <c r="G7" s="54">
        <f>G6*1.2</f>
        <v>849.53793599999995</v>
      </c>
      <c r="H7" s="55"/>
      <c r="I7" s="56"/>
      <c r="J7" s="55"/>
      <c r="K7" s="57"/>
      <c r="L7" s="58"/>
      <c r="M7" s="59"/>
      <c r="N7" s="60"/>
    </row>
    <row r="8" spans="1:14" ht="16.5" x14ac:dyDescent="0.3">
      <c r="A8" s="16" t="s">
        <v>5</v>
      </c>
      <c r="B8" s="20">
        <f>B9-B7</f>
        <v>52</v>
      </c>
      <c r="C8" s="20"/>
      <c r="F8" s="53"/>
      <c r="G8" s="61"/>
      <c r="H8" s="55"/>
      <c r="I8" s="56"/>
      <c r="J8" s="55"/>
      <c r="K8" s="57"/>
      <c r="L8" s="58"/>
      <c r="M8" s="59"/>
      <c r="N8" s="60"/>
    </row>
    <row r="9" spans="1:14" ht="16.5" x14ac:dyDescent="0.3">
      <c r="A9" s="16" t="s">
        <v>6</v>
      </c>
      <c r="B9" s="20">
        <v>60</v>
      </c>
      <c r="C9" s="20"/>
      <c r="F9" s="62"/>
      <c r="G9" s="63"/>
      <c r="H9" s="55"/>
      <c r="I9" s="64"/>
      <c r="J9" s="55"/>
      <c r="K9" s="57"/>
      <c r="L9" s="58"/>
      <c r="M9" s="59"/>
      <c r="N9" s="60"/>
    </row>
    <row r="10" spans="1:14" ht="33" x14ac:dyDescent="0.3">
      <c r="A10" s="19" t="s">
        <v>7</v>
      </c>
      <c r="B10" s="20">
        <f>90*B7/B9</f>
        <v>12</v>
      </c>
      <c r="C10" s="20"/>
      <c r="F10" s="53"/>
      <c r="G10" s="45"/>
      <c r="H10" s="46"/>
      <c r="I10" s="48"/>
      <c r="J10" s="48"/>
      <c r="K10" s="48"/>
      <c r="L10" s="65"/>
      <c r="M10" s="66"/>
      <c r="N10" s="60"/>
    </row>
    <row r="11" spans="1:14" ht="16.5" x14ac:dyDescent="0.3">
      <c r="A11" s="16"/>
      <c r="B11" s="29">
        <f>B10%</f>
        <v>0.12</v>
      </c>
      <c r="C11" s="29"/>
      <c r="D11" s="21"/>
      <c r="E11" s="14"/>
      <c r="F11" s="53"/>
      <c r="G11" s="39"/>
      <c r="H11" s="62"/>
      <c r="I11" s="67"/>
      <c r="J11" s="67"/>
      <c r="K11" s="65"/>
      <c r="L11" s="65"/>
      <c r="M11" s="68"/>
      <c r="N11" s="69"/>
    </row>
    <row r="12" spans="1:14" ht="16.5" x14ac:dyDescent="0.3">
      <c r="A12" s="16" t="s">
        <v>8</v>
      </c>
      <c r="B12" s="28">
        <f>B6*B11</f>
        <v>324</v>
      </c>
      <c r="C12" s="28"/>
      <c r="E12" s="1"/>
      <c r="F12" s="53"/>
      <c r="G12" s="70"/>
      <c r="H12" s="62"/>
      <c r="I12" s="67"/>
      <c r="J12" s="67"/>
      <c r="K12" s="65"/>
      <c r="L12" s="65"/>
      <c r="M12" s="66"/>
      <c r="N12" s="5"/>
    </row>
    <row r="13" spans="1:14" ht="16.5" x14ac:dyDescent="0.3">
      <c r="A13" s="16" t="s">
        <v>9</v>
      </c>
      <c r="B13" s="28">
        <f>B6-B12</f>
        <v>2376</v>
      </c>
      <c r="C13" s="28"/>
      <c r="D13" s="22"/>
      <c r="E13" s="1"/>
      <c r="F13" s="53"/>
      <c r="G13" s="62"/>
      <c r="H13" s="62"/>
      <c r="I13" s="67"/>
      <c r="J13" s="67"/>
      <c r="K13" s="65"/>
      <c r="L13" s="65"/>
      <c r="M13" s="66"/>
      <c r="N13" s="5"/>
    </row>
    <row r="14" spans="1:14" ht="16.5" x14ac:dyDescent="0.3">
      <c r="A14" s="16" t="s">
        <v>2</v>
      </c>
      <c r="B14" s="28">
        <f>B5</f>
        <v>5800</v>
      </c>
      <c r="C14" s="28"/>
      <c r="D14" s="18"/>
      <c r="E14" s="6"/>
      <c r="F14" s="65"/>
      <c r="G14" s="49"/>
      <c r="H14" s="62"/>
      <c r="I14" s="67"/>
      <c r="J14" s="67"/>
      <c r="K14" s="65"/>
      <c r="L14" s="65"/>
      <c r="M14" s="66"/>
      <c r="N14" s="5"/>
    </row>
    <row r="15" spans="1:14" ht="16.5" x14ac:dyDescent="0.3">
      <c r="A15" s="16" t="s">
        <v>10</v>
      </c>
      <c r="B15" s="28">
        <f>B14+B13</f>
        <v>8176</v>
      </c>
      <c r="C15" s="28"/>
      <c r="D15" s="18"/>
      <c r="E15" s="6"/>
      <c r="F15" s="65"/>
      <c r="G15" s="71"/>
      <c r="H15" s="62"/>
      <c r="I15" s="65"/>
      <c r="J15" s="65"/>
      <c r="K15" s="65"/>
      <c r="L15" s="65"/>
      <c r="M15" s="66"/>
      <c r="N15" s="5"/>
    </row>
    <row r="16" spans="1:14" ht="16.5" x14ac:dyDescent="0.3">
      <c r="A16" s="35" t="s">
        <v>21</v>
      </c>
      <c r="B16" s="37">
        <v>708</v>
      </c>
      <c r="C16" s="20"/>
      <c r="E16" s="6"/>
      <c r="F16" s="38"/>
      <c r="G16" s="41"/>
      <c r="H16" s="40"/>
      <c r="I16" s="6"/>
      <c r="N16" s="42"/>
    </row>
    <row r="17" spans="1:15" ht="16.5" x14ac:dyDescent="0.3">
      <c r="A17" s="35" t="s">
        <v>11</v>
      </c>
      <c r="B17" s="36">
        <f>B16*B15</f>
        <v>5788608</v>
      </c>
      <c r="C17" s="23"/>
      <c r="E17" s="6"/>
      <c r="F17" s="38"/>
      <c r="G17" s="38"/>
      <c r="H17" s="40"/>
      <c r="I17" s="6"/>
      <c r="N17" s="40"/>
      <c r="O17" s="6"/>
    </row>
    <row r="18" spans="1:15" ht="16.5" x14ac:dyDescent="0.3">
      <c r="A18" s="35" t="s">
        <v>12</v>
      </c>
      <c r="B18" s="36">
        <f>850*B4</f>
        <v>2295000</v>
      </c>
      <c r="C18" s="23"/>
      <c r="D18" s="18"/>
      <c r="E18" s="6"/>
      <c r="F18" s="6"/>
      <c r="G18" s="6"/>
    </row>
    <row r="19" spans="1:15" ht="16.5" x14ac:dyDescent="0.3">
      <c r="A19" s="31" t="s">
        <v>15</v>
      </c>
      <c r="B19" s="32">
        <f>B17*0.03/12</f>
        <v>14471.519999999999</v>
      </c>
      <c r="C19" s="23"/>
      <c r="D19" s="30"/>
      <c r="E19" s="6"/>
      <c r="I19" s="6"/>
    </row>
    <row r="20" spans="1:15" x14ac:dyDescent="0.25">
      <c r="B20" s="13"/>
      <c r="C20" s="13"/>
    </row>
    <row r="21" spans="1:15" x14ac:dyDescent="0.25">
      <c r="B21" s="13"/>
      <c r="C21" s="13"/>
    </row>
    <row r="22" spans="1:15" x14ac:dyDescent="0.25">
      <c r="F22" s="6"/>
    </row>
    <row r="23" spans="1:15" x14ac:dyDescent="0.25">
      <c r="D23" t="s">
        <v>13</v>
      </c>
    </row>
    <row r="24" spans="1:15" x14ac:dyDescent="0.25">
      <c r="B24" s="10" t="s">
        <v>19</v>
      </c>
      <c r="C24" s="10" t="s">
        <v>14</v>
      </c>
      <c r="D24" s="9" t="s">
        <v>20</v>
      </c>
      <c r="E24" s="9"/>
      <c r="F24" s="9" t="s">
        <v>11</v>
      </c>
      <c r="G24" s="9" t="s">
        <v>16</v>
      </c>
      <c r="H24" s="9" t="s">
        <v>17</v>
      </c>
      <c r="I24" s="9" t="s">
        <v>18</v>
      </c>
      <c r="J24" s="9"/>
    </row>
    <row r="25" spans="1:15" ht="17.25" x14ac:dyDescent="0.3">
      <c r="B25" s="10"/>
      <c r="C25" s="10">
        <v>780</v>
      </c>
      <c r="D25" s="9"/>
      <c r="E25" s="9"/>
      <c r="F25" s="9">
        <v>5800000</v>
      </c>
      <c r="G25" s="11">
        <f t="shared" ref="G25:G31" si="0">F25/C25</f>
        <v>7435.8974358974356</v>
      </c>
      <c r="H25" s="11" t="e">
        <f>F25/D25</f>
        <v>#DIV/0!</v>
      </c>
      <c r="I25" s="11" t="e">
        <f t="shared" ref="I25:I31" si="1">F25/B25</f>
        <v>#DIV/0!</v>
      </c>
      <c r="J25" s="9">
        <f>D25/C25</f>
        <v>0</v>
      </c>
      <c r="K25" s="15"/>
    </row>
    <row r="26" spans="1:15" ht="17.25" x14ac:dyDescent="0.3">
      <c r="B26" s="10"/>
      <c r="C26" s="10">
        <v>707</v>
      </c>
      <c r="D26" s="9"/>
      <c r="E26" s="9"/>
      <c r="F26" s="9">
        <v>6017000</v>
      </c>
      <c r="G26" s="11">
        <f t="shared" si="0"/>
        <v>8510.6082036775115</v>
      </c>
      <c r="H26" s="11" t="e">
        <f>F26/D26</f>
        <v>#DIV/0!</v>
      </c>
      <c r="I26" s="11" t="e">
        <f t="shared" si="1"/>
        <v>#DIV/0!</v>
      </c>
      <c r="J26" s="9">
        <f>D26/C26</f>
        <v>0</v>
      </c>
      <c r="K26" s="15"/>
    </row>
    <row r="27" spans="1:15" x14ac:dyDescent="0.25">
      <c r="B27" s="10"/>
      <c r="C27" s="10">
        <v>700</v>
      </c>
      <c r="D27" s="9"/>
      <c r="E27" s="9"/>
      <c r="F27" s="11">
        <v>6000000</v>
      </c>
      <c r="G27" s="11">
        <f t="shared" si="0"/>
        <v>8571.4285714285706</v>
      </c>
      <c r="H27" s="11" t="e">
        <f>F27/D27</f>
        <v>#DIV/0!</v>
      </c>
      <c r="I27" s="11" t="e">
        <f t="shared" si="1"/>
        <v>#DIV/0!</v>
      </c>
      <c r="J27" s="9"/>
    </row>
    <row r="28" spans="1:15" x14ac:dyDescent="0.25">
      <c r="B28" s="10"/>
      <c r="C28" s="10">
        <v>707</v>
      </c>
      <c r="D28" s="9"/>
      <c r="E28" s="9"/>
      <c r="F28" s="11">
        <v>5400000</v>
      </c>
      <c r="G28" s="11">
        <f t="shared" si="0"/>
        <v>7637.9066478076375</v>
      </c>
      <c r="H28" s="11" t="e">
        <f t="shared" ref="H28:H31" si="2">F28/D28</f>
        <v>#DIV/0!</v>
      </c>
      <c r="I28" s="11" t="e">
        <f t="shared" si="1"/>
        <v>#DIV/0!</v>
      </c>
      <c r="J28" s="9"/>
    </row>
    <row r="29" spans="1:15" x14ac:dyDescent="0.25">
      <c r="C29" s="10"/>
      <c r="D29" s="24"/>
      <c r="F29" s="25"/>
      <c r="G29" s="25" t="e">
        <f t="shared" si="0"/>
        <v>#DIV/0!</v>
      </c>
      <c r="H29" s="11" t="e">
        <f t="shared" si="2"/>
        <v>#DIV/0!</v>
      </c>
      <c r="I29" s="25" t="e">
        <f t="shared" si="1"/>
        <v>#DIV/0!</v>
      </c>
    </row>
    <row r="30" spans="1:15" x14ac:dyDescent="0.25">
      <c r="D30" s="24"/>
      <c r="F30" s="25"/>
      <c r="G30" s="25" t="e">
        <f t="shared" si="0"/>
        <v>#DIV/0!</v>
      </c>
      <c r="H30" s="25" t="e">
        <f t="shared" si="2"/>
        <v>#DIV/0!</v>
      </c>
      <c r="I30" s="25" t="e">
        <f t="shared" si="1"/>
        <v>#DIV/0!</v>
      </c>
      <c r="J30" t="e">
        <f>B30/C30</f>
        <v>#DIV/0!</v>
      </c>
    </row>
    <row r="31" spans="1:15" x14ac:dyDescent="0.25">
      <c r="D31" s="24"/>
      <c r="F31" s="24"/>
      <c r="G31" s="25" t="e">
        <f t="shared" si="0"/>
        <v>#DIV/0!</v>
      </c>
      <c r="H31" s="25" t="e">
        <f t="shared" si="2"/>
        <v>#DIV/0!</v>
      </c>
      <c r="I31" s="25" t="e">
        <f t="shared" si="1"/>
        <v>#DIV/0!</v>
      </c>
      <c r="J31" t="e">
        <f>D31/C31</f>
        <v>#DIV/0!</v>
      </c>
    </row>
    <row r="32" spans="1:15" x14ac:dyDescent="0.25">
      <c r="H32" s="6"/>
    </row>
    <row r="33" spans="1:9" x14ac:dyDescent="0.25">
      <c r="C33" s="8">
        <v>225</v>
      </c>
      <c r="D33" s="24">
        <v>2000000</v>
      </c>
      <c r="E33">
        <f>D33/C33</f>
        <v>8888.8888888888887</v>
      </c>
      <c r="F33" s="24">
        <v>301000</v>
      </c>
      <c r="G33" s="25">
        <v>30000</v>
      </c>
      <c r="H33" s="25">
        <f>G33+F33+D33</f>
        <v>2331000</v>
      </c>
      <c r="I33" s="25">
        <f>H33/C33</f>
        <v>10360</v>
      </c>
    </row>
    <row r="34" spans="1:9" x14ac:dyDescent="0.25">
      <c r="C34" s="8">
        <v>397</v>
      </c>
      <c r="D34">
        <v>4100000</v>
      </c>
      <c r="E34">
        <f>D34/C34</f>
        <v>10327.455919395466</v>
      </c>
      <c r="F34">
        <v>287000</v>
      </c>
      <c r="G34" s="25">
        <v>30000</v>
      </c>
      <c r="H34" s="25">
        <f>G34+F34+D34</f>
        <v>4417000</v>
      </c>
      <c r="I34" s="25">
        <f>H34/C34</f>
        <v>11125.944584382871</v>
      </c>
    </row>
    <row r="35" spans="1:9" x14ac:dyDescent="0.25">
      <c r="D35">
        <v>50</v>
      </c>
      <c r="F35">
        <v>1100000</v>
      </c>
      <c r="G35" s="6" t="e">
        <f t="shared" ref="G35:G37" si="3">F35/C35</f>
        <v>#DIV/0!</v>
      </c>
      <c r="H35" s="6">
        <f t="shared" ref="H35:H37" si="4">F35/D35</f>
        <v>22000</v>
      </c>
      <c r="I35" s="6" t="e">
        <f t="shared" ref="I35:I37" si="5">F35/B35</f>
        <v>#DIV/0!</v>
      </c>
    </row>
    <row r="36" spans="1:9" ht="15.75" x14ac:dyDescent="0.25">
      <c r="A36" s="7"/>
      <c r="D36">
        <v>300</v>
      </c>
      <c r="F36">
        <v>6800000</v>
      </c>
      <c r="G36" s="6" t="e">
        <f t="shared" si="3"/>
        <v>#DIV/0!</v>
      </c>
      <c r="H36" s="6">
        <f t="shared" si="4"/>
        <v>22666.666666666668</v>
      </c>
      <c r="I36" s="6" t="e">
        <f t="shared" si="5"/>
        <v>#DIV/0!</v>
      </c>
    </row>
    <row r="37" spans="1:9" ht="15.75" x14ac:dyDescent="0.25">
      <c r="A37" s="7"/>
      <c r="D37">
        <v>250</v>
      </c>
      <c r="F37">
        <v>7500000</v>
      </c>
      <c r="G37" s="6" t="e">
        <f t="shared" si="3"/>
        <v>#DIV/0!</v>
      </c>
      <c r="H37" s="6">
        <f t="shared" si="4"/>
        <v>30000</v>
      </c>
      <c r="I37" s="6" t="e">
        <f t="shared" si="5"/>
        <v>#DIV/0!</v>
      </c>
    </row>
    <row r="38" spans="1:9" ht="15.75" x14ac:dyDescent="0.25">
      <c r="A38" s="7"/>
    </row>
    <row r="39" spans="1:9" ht="15.75" x14ac:dyDescent="0.25">
      <c r="A39" s="7"/>
    </row>
    <row r="40" spans="1:9" ht="15.75" x14ac:dyDescent="0.25">
      <c r="A40" s="7"/>
    </row>
    <row r="41" spans="1:9" ht="15.75" x14ac:dyDescent="0.25">
      <c r="A41" s="7"/>
    </row>
    <row r="42" spans="1:9" ht="15.75" x14ac:dyDescent="0.25">
      <c r="A42" s="7"/>
    </row>
    <row r="62" spans="4:6" x14ac:dyDescent="0.25">
      <c r="D62" s="6"/>
      <c r="E62" s="6"/>
      <c r="F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>
      <selection activeCell="Y28" sqref="Y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>
      <selection activeCell="A47" sqref="A4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topLeftCell="A19" workbookViewId="0">
      <selection activeCell="A48" sqref="A4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>
      <selection activeCell="Y29" sqref="Y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2023-10-19T12:20:56Z</dcterms:modified>
</cp:coreProperties>
</file>