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tul M Shah\"/>
    </mc:Choice>
  </mc:AlternateContent>
  <xr:revisionPtr revIDLastSave="0" documentId="13_ncr:1_{39F80C99-D587-49C9-B1D2-D18A3E3569B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6" i="4" l="1"/>
  <c r="P28" i="4"/>
  <c r="P29" i="4" s="1"/>
  <c r="P25" i="4"/>
  <c r="H22" i="4" l="1"/>
  <c r="P3" i="4"/>
  <c r="J20" i="4" l="1"/>
  <c r="I20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<sst xmlns="http://schemas.openxmlformats.org/spreadsheetml/2006/main" count="155" uniqueCount="25">
  <si>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</si>
  <si>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</si>
  <si>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</si>
  <si>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</si>
  <si>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</si>
  <si>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</si>
  <si>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</si>
  <si>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</si>
  <si>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</si>
  <si>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</si>
  <si>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</si>
  <si>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</si>
  <si>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</si>
  <si>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1702, 17th floor, mangalmay, m g corss orad, kandivali west</t>
  </si>
  <si>
    <t>ca</t>
  </si>
  <si>
    <t>oc - 2017</t>
  </si>
  <si>
    <t xml:space="preserve">mangalmay </t>
  </si>
  <si>
    <t>bua - index</t>
  </si>
  <si>
    <t>rate on ca</t>
  </si>
  <si>
    <t>fmv</t>
  </si>
  <si>
    <t>mca</t>
  </si>
  <si>
    <t>bal</t>
  </si>
  <si>
    <t xml:space="preserve">f. no. 1702, 1801, 1802 merged. </t>
  </si>
  <si>
    <t>m gm road</t>
  </si>
  <si>
    <t>kandivali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</si>
</sst>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9E822-C120-452A-AA71-83E26837C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CB1720-058A-4386-B4A0-049EAEC6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2FE70-DAE5-43FE-965B-0517D8CE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EBC083-6A36-457F-AD11-88A1999BA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60EA3-B044-4A5A-A8DF-0412EDCF2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5">
        <f t="shared" ref="E2:E13" si="3">R2</f>
        <v>19000000</v>
      </c>
      <c r="F2" s="15">
        <f t="shared" ref="F2:F13" si="4">ROUND((E2/B2),0)</f>
        <v>29231</v>
      </c>
      <c r="G2" s="10">
        <f t="shared" ref="G2:G13" si="5">ROUND((E2/C2),0)</f>
        <v>24359</v>
      </c>
      <c r="H2" s="10">
        <f t="shared" ref="H2:H13" si="6">ROUND((E2/D2),0)</f>
        <v>20299</v>
      </c>
      <c r="I2" s="4" t="e">
        <f>#REF!</f>
        <v>#REF!</v>
      </c>
      <c r="J2" s="4" t="str">
        <f t="shared" ref="J2:J13" si="7">S2</f>
        <v xml:space="preserve">mangalmay </v>
      </c>
      <c r="O2">
        <v>0</v>
      </c>
      <c r="P2">
        <f t="shared" ref="P2:P12" si="8">O2/1.2</f>
        <v>0</v>
      </c>
      <c r="Q2">
        <v>650</v>
      </c>
      <c r="R2" s="2">
        <v>19000000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16600000</v>
      </c>
      <c r="F3" s="10">
        <f t="shared" si="4"/>
        <v>22133</v>
      </c>
      <c r="G3" s="10">
        <f t="shared" si="5"/>
        <v>18444</v>
      </c>
      <c r="H3" s="10">
        <f t="shared" si="6"/>
        <v>15370</v>
      </c>
      <c r="I3" s="4" t="e">
        <f>#REF!</f>
        <v>#REF!</v>
      </c>
      <c r="J3" s="4" t="str">
        <f t="shared" si="7"/>
        <v xml:space="preserve">mangalmay </v>
      </c>
      <c r="O3">
        <v>0</v>
      </c>
      <c r="P3">
        <f t="shared" si="8"/>
        <v>0</v>
      </c>
      <c r="Q3">
        <v>750</v>
      </c>
      <c r="R3" s="2">
        <v>16600000</v>
      </c>
      <c r="S3" s="8" t="s">
        <v>16</v>
      </c>
      <c r="T3" s="8"/>
    </row>
    <row r="4" spans="1:20" x14ac:dyDescent="0.25">
      <c r="A4" s="4">
        <f t="shared" si="0"/>
        <v>0</v>
      </c>
      <c r="B4" s="4">
        <f t="shared" si="1"/>
        <v>485</v>
      </c>
      <c r="C4" s="4">
        <f t="shared" si="9"/>
        <v>582</v>
      </c>
      <c r="D4" s="4">
        <f t="shared" si="2"/>
        <v>698.4</v>
      </c>
      <c r="E4" s="5">
        <f t="shared" si="3"/>
        <v>11200000</v>
      </c>
      <c r="F4" s="10">
        <f t="shared" si="4"/>
        <v>23093</v>
      </c>
      <c r="G4" s="10">
        <f t="shared" si="5"/>
        <v>19244</v>
      </c>
      <c r="H4" s="10">
        <f t="shared" si="6"/>
        <v>16037</v>
      </c>
      <c r="I4" s="4" t="e">
        <f>#REF!</f>
        <v>#REF!</v>
      </c>
      <c r="J4" s="4" t="str">
        <f t="shared" si="7"/>
        <v>m gm road</v>
      </c>
      <c r="O4">
        <v>0</v>
      </c>
      <c r="P4">
        <f t="shared" si="8"/>
        <v>0</v>
      </c>
      <c r="Q4">
        <v>485</v>
      </c>
      <c r="R4" s="2">
        <v>11200000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363</v>
      </c>
      <c r="C5" s="4">
        <f t="shared" si="9"/>
        <v>435.59999999999997</v>
      </c>
      <c r="D5" s="4">
        <f t="shared" si="2"/>
        <v>522.71999999999991</v>
      </c>
      <c r="E5" s="5">
        <f t="shared" si="3"/>
        <v>10000000</v>
      </c>
      <c r="F5" s="15">
        <f t="shared" si="4"/>
        <v>27548</v>
      </c>
      <c r="G5" s="10">
        <f t="shared" si="5"/>
        <v>22957</v>
      </c>
      <c r="H5" s="10">
        <f t="shared" si="6"/>
        <v>19131</v>
      </c>
      <c r="I5" s="4" t="e">
        <f>#REF!</f>
        <v>#REF!</v>
      </c>
      <c r="J5" s="4" t="str">
        <f t="shared" si="7"/>
        <v>kandivali west</v>
      </c>
      <c r="O5">
        <v>0</v>
      </c>
      <c r="P5">
        <f t="shared" si="8"/>
        <v>0</v>
      </c>
      <c r="Q5">
        <v>363</v>
      </c>
      <c r="R5" s="2">
        <v>10000000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426</v>
      </c>
      <c r="C6" s="4">
        <f t="shared" si="9"/>
        <v>511.2</v>
      </c>
      <c r="D6" s="4">
        <f t="shared" si="2"/>
        <v>613.43999999999994</v>
      </c>
      <c r="E6" s="5">
        <f t="shared" si="3"/>
        <v>11000000</v>
      </c>
      <c r="F6" s="10">
        <f t="shared" si="4"/>
        <v>25822</v>
      </c>
      <c r="G6" s="10">
        <f t="shared" si="5"/>
        <v>21518</v>
      </c>
      <c r="H6" s="10">
        <f t="shared" si="6"/>
        <v>17932</v>
      </c>
      <c r="I6" s="4" t="e">
        <f>#REF!</f>
        <v>#REF!</v>
      </c>
      <c r="J6" s="4" t="str">
        <f t="shared" si="7"/>
        <v>kandivali west</v>
      </c>
      <c r="O6">
        <v>0</v>
      </c>
      <c r="P6">
        <f t="shared" si="8"/>
        <v>0</v>
      </c>
      <c r="Q6">
        <v>426</v>
      </c>
      <c r="R6" s="2">
        <v>11000000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377</v>
      </c>
      <c r="C7" s="4">
        <f t="shared" si="9"/>
        <v>452.4</v>
      </c>
      <c r="D7" s="4">
        <f t="shared" si="2"/>
        <v>542.88</v>
      </c>
      <c r="E7" s="5">
        <f t="shared" si="3"/>
        <v>10800000</v>
      </c>
      <c r="F7" s="15">
        <f t="shared" si="4"/>
        <v>28647</v>
      </c>
      <c r="G7" s="10">
        <f t="shared" si="5"/>
        <v>23873</v>
      </c>
      <c r="H7" s="10">
        <f t="shared" si="6"/>
        <v>19894</v>
      </c>
      <c r="I7" s="4" t="e">
        <f>#REF!</f>
        <v>#REF!</v>
      </c>
      <c r="J7" s="4" t="str">
        <f t="shared" si="7"/>
        <v>kandivali west</v>
      </c>
      <c r="O7">
        <v>0</v>
      </c>
      <c r="P7">
        <f t="shared" si="8"/>
        <v>0</v>
      </c>
      <c r="Q7">
        <v>377</v>
      </c>
      <c r="R7" s="2">
        <v>10800000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4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368</v>
      </c>
    </row>
    <row r="20" spans="7:24" x14ac:dyDescent="0.25">
      <c r="G20" t="s">
        <v>17</v>
      </c>
      <c r="H20">
        <v>442</v>
      </c>
      <c r="I20">
        <f>41.04*10.764</f>
        <v>441.75455999999997</v>
      </c>
      <c r="J20">
        <f>I20/H19</f>
        <v>1.2004199999999998</v>
      </c>
    </row>
    <row r="21" spans="7:24" x14ac:dyDescent="0.25">
      <c r="G21" t="s">
        <v>18</v>
      </c>
      <c r="H21">
        <v>28000</v>
      </c>
    </row>
    <row r="22" spans="7:24" x14ac:dyDescent="0.25">
      <c r="G22" s="6" t="s">
        <v>19</v>
      </c>
      <c r="H22" s="6">
        <f>H21*H19</f>
        <v>10304000</v>
      </c>
    </row>
    <row r="23" spans="7:24" x14ac:dyDescent="0.25">
      <c r="O23" t="s">
        <v>20</v>
      </c>
      <c r="P23">
        <v>472</v>
      </c>
    </row>
    <row r="24" spans="7:24" x14ac:dyDescent="0.25">
      <c r="O24" t="s">
        <v>21</v>
      </c>
      <c r="P24" s="11">
        <v>20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>
        <f>P24+P23</f>
        <v>492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>
        <f>P25*1.4</f>
        <v>688.8</v>
      </c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>
        <v>17000</v>
      </c>
      <c r="Q27" s="11"/>
      <c r="R27" s="11"/>
      <c r="T27" s="11"/>
      <c r="U27" s="11"/>
      <c r="V27" s="11"/>
      <c r="W27" s="11"/>
      <c r="X27" s="11"/>
    </row>
    <row r="28" spans="7:24" x14ac:dyDescent="0.25">
      <c r="P28" s="11">
        <f>P27*P26</f>
        <v>11709600</v>
      </c>
      <c r="Q28" s="11"/>
      <c r="R28" s="12"/>
      <c r="T28" s="12"/>
      <c r="U28" s="12"/>
      <c r="V28" s="11"/>
      <c r="W28" s="11"/>
      <c r="X28" s="11"/>
    </row>
    <row r="29" spans="7:24" x14ac:dyDescent="0.25">
      <c r="P29" s="11">
        <f>P28/H19</f>
        <v>31819.565217391304</v>
      </c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2023-10-20T06:51:11Z</dcterms:modified>
</cp:coreProperties>
</file>