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ina Kanubhai Shah\"/>
    </mc:Choice>
  </mc:AlternateContent>
  <xr:revisionPtr revIDLastSave="0" documentId="13_ncr:1_{A54654A0-66C2-41D6-9E8D-ED0AD7396E3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3" i="4" l="1"/>
  <c r="H21" i="4" l="1"/>
  <c r="P8" i="4"/>
  <c r="Q12" i="4" l="1"/>
  <c r="P12" i="4"/>
  <c r="P11" i="4"/>
  <c r="P10" i="4"/>
  <c r="P9" i="4"/>
  <c r="Q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<sst xmlns="http://schemas.openxmlformats.org/spreadsheetml/2006/main" count="37" uniqueCount="28">
  <si>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</si>
  <si>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</si>
  <si>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</si>
  <si>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</si>
  <si>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</si>
  <si>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</si>
  <si>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</si>
  <si>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</si>
  <si>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</si>
  <si>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</si>
  <si>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</si>
  <si>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</si>
  <si>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</si>
  <si>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9, Ground floor, Lalji complex, dahanukar wadi, linking road, kandivali west</t>
  </si>
  <si>
    <t>agreement - 13.10.2017 - 46 lakjhs</t>
  </si>
  <si>
    <t>bua</t>
  </si>
  <si>
    <t>Maintenance bill</t>
  </si>
  <si>
    <t>oc - 1990.</t>
  </si>
  <si>
    <t>rate</t>
  </si>
  <si>
    <t>fmv</t>
  </si>
  <si>
    <t>dahanukarwadi</t>
  </si>
  <si>
    <t>nearby</t>
  </si>
  <si>
    <t>kandiwali west</t>
  </si>
  <si>
    <t>07.03.2019</t>
  </si>
  <si>
    <t>CA</t>
  </si>
  <si>
    <t>height 9 ft</t>
  </si>
  <si>
    <t>40000 to 45000 on ca</t>
  </si>
  <si>
    <t>Remark - shop is located at internal side of building. It is used for office purpose. Hence we have considered the rate accordingly.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</si>
</sst>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137C7C-AB0E-4024-9A85-9A865230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9176C-C873-48C9-8274-65792B73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3456E-CECD-426D-B5BB-BC386416E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32F43-17E1-48FF-85D9-F7F34443B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5E0DC-E104-4F7E-9629-B29CBDF3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73267-B8D6-4ACC-AAE7-154C1300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360A1-07B4-4A11-BADB-54A22B45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F4A4E-33B5-4CC3-A5FC-BE4AED40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033D4-DC60-468A-A840-A6D5C931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2500D-6BDB-4F95-85A5-87B0CCEBC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300</v>
      </c>
      <c r="C2" s="4">
        <f>B2*1.2</f>
        <v>360</v>
      </c>
      <c r="D2" s="4">
        <f t="shared" ref="D2:D13" si="2">C2*1.2</f>
        <v>432</v>
      </c>
      <c r="E2" s="5">
        <f t="shared" ref="E2:E13" si="3">R2</f>
        <v>15000000</v>
      </c>
      <c r="F2" s="10">
        <f t="shared" ref="F2:F13" si="4">ROUND((E2/B2),0)</f>
        <v>50000</v>
      </c>
      <c r="G2" s="10">
        <f t="shared" ref="G2:G13" si="5">ROUND((E2/C2),0)</f>
        <v>41667</v>
      </c>
      <c r="H2" s="10">
        <f t="shared" ref="H2:H13" si="6">ROUND((E2/D2),0)</f>
        <v>34722</v>
      </c>
      <c r="I2" s="4" t="e">
        <f>#REF!</f>
        <v>#REF!</v>
      </c>
      <c r="J2" s="4" t="str">
        <f t="shared" ref="J2:J13" si="7">S2</f>
        <v>dahanukarwadi</v>
      </c>
      <c r="O2">
        <v>0</v>
      </c>
      <c r="P2">
        <f t="shared" ref="P2:P12" si="8">O2/1.2</f>
        <v>0</v>
      </c>
      <c r="Q2">
        <v>300</v>
      </c>
      <c r="R2" s="2">
        <v>15000000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215</v>
      </c>
      <c r="C3" s="4">
        <f t="shared" ref="C3:C15" si="9">B3*1.2</f>
        <v>258</v>
      </c>
      <c r="D3" s="4">
        <f t="shared" si="2"/>
        <v>309.59999999999997</v>
      </c>
      <c r="E3" s="16">
        <f t="shared" si="3"/>
        <v>20000000</v>
      </c>
      <c r="F3" s="10">
        <f t="shared" si="4"/>
        <v>93023</v>
      </c>
      <c r="G3" s="10">
        <f t="shared" si="5"/>
        <v>77519</v>
      </c>
      <c r="H3" s="10">
        <f t="shared" si="6"/>
        <v>64599</v>
      </c>
      <c r="I3" s="4" t="e">
        <f>#REF!</f>
        <v>#REF!</v>
      </c>
      <c r="J3" s="4" t="str">
        <f t="shared" si="7"/>
        <v>dahanukarwadi</v>
      </c>
      <c r="O3">
        <v>0</v>
      </c>
      <c r="P3">
        <f t="shared" si="8"/>
        <v>0</v>
      </c>
      <c r="Q3">
        <v>215</v>
      </c>
      <c r="R3" s="2">
        <v>20000000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320</v>
      </c>
      <c r="C4" s="4">
        <f t="shared" si="9"/>
        <v>384</v>
      </c>
      <c r="D4" s="4">
        <f t="shared" si="2"/>
        <v>460.79999999999995</v>
      </c>
      <c r="E4" s="16">
        <f t="shared" si="3"/>
        <v>25000000</v>
      </c>
      <c r="F4" s="10">
        <f t="shared" si="4"/>
        <v>78125</v>
      </c>
      <c r="G4" s="10">
        <f t="shared" si="5"/>
        <v>65104</v>
      </c>
      <c r="H4" s="10">
        <f t="shared" si="6"/>
        <v>54253</v>
      </c>
      <c r="I4" s="4" t="e">
        <f>#REF!</f>
        <v>#REF!</v>
      </c>
      <c r="J4" s="4" t="str">
        <f t="shared" si="7"/>
        <v>dahanukarwadi</v>
      </c>
      <c r="O4">
        <v>0</v>
      </c>
      <c r="P4">
        <f t="shared" si="8"/>
        <v>0</v>
      </c>
      <c r="Q4">
        <v>320</v>
      </c>
      <c r="R4" s="2">
        <v>25000000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280</v>
      </c>
      <c r="C5" s="4">
        <f t="shared" si="9"/>
        <v>336</v>
      </c>
      <c r="D5" s="4">
        <f t="shared" si="2"/>
        <v>403.2</v>
      </c>
      <c r="E5" s="16">
        <f t="shared" si="3"/>
        <v>15000000</v>
      </c>
      <c r="F5" s="10">
        <f t="shared" si="4"/>
        <v>53571</v>
      </c>
      <c r="G5" s="10">
        <f t="shared" si="5"/>
        <v>44643</v>
      </c>
      <c r="H5" s="10">
        <f t="shared" si="6"/>
        <v>37202</v>
      </c>
      <c r="I5" s="4" t="e">
        <f>#REF!</f>
        <v>#REF!</v>
      </c>
      <c r="J5" s="4" t="str">
        <f t="shared" si="7"/>
        <v>nearby</v>
      </c>
      <c r="O5">
        <v>0</v>
      </c>
      <c r="P5">
        <f t="shared" si="8"/>
        <v>0</v>
      </c>
      <c r="Q5">
        <v>280</v>
      </c>
      <c r="R5" s="2">
        <v>15000000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270.83333333333337</v>
      </c>
      <c r="C6" s="4">
        <f t="shared" si="9"/>
        <v>325.00000000000006</v>
      </c>
      <c r="D6" s="4">
        <f t="shared" si="2"/>
        <v>390.00000000000006</v>
      </c>
      <c r="E6" s="16">
        <f t="shared" si="3"/>
        <v>9000000</v>
      </c>
      <c r="F6" s="15">
        <f t="shared" si="4"/>
        <v>33231</v>
      </c>
      <c r="G6" s="10">
        <f t="shared" si="5"/>
        <v>27692</v>
      </c>
      <c r="H6" s="10">
        <f t="shared" si="6"/>
        <v>23077</v>
      </c>
      <c r="I6" s="4" t="e">
        <f>#REF!</f>
        <v>#REF!</v>
      </c>
      <c r="J6" s="4" t="str">
        <f t="shared" si="7"/>
        <v>kandiwali west</v>
      </c>
      <c r="O6">
        <v>0</v>
      </c>
      <c r="P6">
        <v>325</v>
      </c>
      <c r="Q6">
        <f t="shared" ref="Q6:Q12" si="10">P6/1.2</f>
        <v>270.83333333333337</v>
      </c>
      <c r="R6" s="2">
        <v>9000000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220</v>
      </c>
      <c r="C7" s="4">
        <f t="shared" si="9"/>
        <v>264</v>
      </c>
      <c r="D7" s="4">
        <f t="shared" si="2"/>
        <v>316.8</v>
      </c>
      <c r="E7" s="16">
        <f t="shared" si="3"/>
        <v>7500000</v>
      </c>
      <c r="F7" s="15">
        <f t="shared" si="4"/>
        <v>34091</v>
      </c>
      <c r="G7" s="10">
        <f t="shared" si="5"/>
        <v>28409</v>
      </c>
      <c r="H7" s="10">
        <f t="shared" si="6"/>
        <v>23674</v>
      </c>
      <c r="I7" s="4" t="e">
        <f>#REF!</f>
        <v>#REF!</v>
      </c>
      <c r="J7" s="4" t="str">
        <f t="shared" si="7"/>
        <v>kandiwali west</v>
      </c>
      <c r="O7">
        <v>0</v>
      </c>
      <c r="P7">
        <f t="shared" si="8"/>
        <v>0</v>
      </c>
      <c r="Q7">
        <v>220</v>
      </c>
      <c r="R7" s="2">
        <v>7500000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293.40870000000001</v>
      </c>
      <c r="C8" s="4">
        <f t="shared" si="9"/>
        <v>352.09044</v>
      </c>
      <c r="D8" s="4">
        <f t="shared" si="2"/>
        <v>422.50852800000001</v>
      </c>
      <c r="E8" s="16">
        <f t="shared" si="3"/>
        <v>5400000</v>
      </c>
      <c r="F8" s="10">
        <f t="shared" si="4"/>
        <v>18404</v>
      </c>
      <c r="G8" s="10">
        <f t="shared" si="5"/>
        <v>15337</v>
      </c>
      <c r="H8" s="10">
        <f t="shared" si="6"/>
        <v>12781</v>
      </c>
      <c r="I8" s="4" t="e">
        <f>#REF!</f>
        <v>#REF!</v>
      </c>
      <c r="J8" s="4" t="str">
        <f t="shared" si="7"/>
        <v>07.03.2019</v>
      </c>
      <c r="O8">
        <v>0</v>
      </c>
      <c r="P8">
        <f>32.71*10.764</f>
        <v>352.09044</v>
      </c>
      <c r="Q8">
        <f t="shared" si="10"/>
        <v>293.40870000000001</v>
      </c>
      <c r="R8" s="2">
        <v>5400000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185</v>
      </c>
      <c r="C9" s="4">
        <f t="shared" si="9"/>
        <v>222</v>
      </c>
      <c r="D9" s="4">
        <f t="shared" si="2"/>
        <v>266.39999999999998</v>
      </c>
      <c r="E9" s="16">
        <f t="shared" si="3"/>
        <v>8000000</v>
      </c>
      <c r="F9" s="15">
        <f t="shared" si="4"/>
        <v>43243</v>
      </c>
      <c r="G9" s="10">
        <f t="shared" si="5"/>
        <v>36036</v>
      </c>
      <c r="H9" s="10">
        <f t="shared" si="6"/>
        <v>30030</v>
      </c>
      <c r="I9" s="4" t="e">
        <f>#REF!</f>
        <v>#REF!</v>
      </c>
      <c r="J9" s="4" t="str">
        <f t="shared" si="7"/>
        <v>kandiwali west</v>
      </c>
      <c r="O9">
        <v>0</v>
      </c>
      <c r="P9">
        <f t="shared" si="8"/>
        <v>0</v>
      </c>
      <c r="Q9">
        <v>185</v>
      </c>
      <c r="R9" s="2">
        <v>8000000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160</v>
      </c>
      <c r="C10" s="4">
        <f t="shared" si="9"/>
        <v>192</v>
      </c>
      <c r="D10" s="4">
        <f t="shared" si="2"/>
        <v>230.39999999999998</v>
      </c>
      <c r="E10" s="16">
        <f t="shared" si="3"/>
        <v>8000000</v>
      </c>
      <c r="F10" s="10">
        <f t="shared" si="4"/>
        <v>50000</v>
      </c>
      <c r="G10" s="10">
        <f t="shared" si="5"/>
        <v>41667</v>
      </c>
      <c r="H10" s="10">
        <f t="shared" si="6"/>
        <v>34722</v>
      </c>
      <c r="I10" s="4" t="e">
        <f>#REF!</f>
        <v>#REF!</v>
      </c>
      <c r="J10" s="4" t="str">
        <f t="shared" si="7"/>
        <v>kandiwali west</v>
      </c>
      <c r="O10">
        <v>0</v>
      </c>
      <c r="P10">
        <f t="shared" si="8"/>
        <v>0</v>
      </c>
      <c r="Q10">
        <v>160</v>
      </c>
      <c r="R10" s="2">
        <v>8000000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300</v>
      </c>
      <c r="C11" s="4">
        <f t="shared" si="9"/>
        <v>360</v>
      </c>
      <c r="D11" s="4">
        <f t="shared" si="2"/>
        <v>432</v>
      </c>
      <c r="E11" s="16">
        <f t="shared" si="3"/>
        <v>9200000</v>
      </c>
      <c r="F11" s="15">
        <f t="shared" si="4"/>
        <v>30667</v>
      </c>
      <c r="G11" s="10">
        <f t="shared" si="5"/>
        <v>25556</v>
      </c>
      <c r="H11" s="10">
        <f t="shared" si="6"/>
        <v>21296</v>
      </c>
      <c r="I11" s="4" t="e">
        <f>#REF!</f>
        <v>#REF!</v>
      </c>
      <c r="J11" s="4" t="str">
        <f t="shared" si="7"/>
        <v>kandiwali west</v>
      </c>
      <c r="O11">
        <v>0</v>
      </c>
      <c r="P11">
        <f t="shared" si="8"/>
        <v>0</v>
      </c>
      <c r="Q11">
        <v>300</v>
      </c>
      <c r="R11" s="2">
        <v>9200000</v>
      </c>
      <c r="S11" s="8" t="s">
        <v>22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9" spans="4:24" x14ac:dyDescent="0.25">
      <c r="D19" t="s">
        <v>16</v>
      </c>
      <c r="E19">
        <v>403</v>
      </c>
      <c r="G19" t="s">
        <v>15</v>
      </c>
      <c r="H19">
        <v>322</v>
      </c>
    </row>
    <row r="20" spans="4:24" x14ac:dyDescent="0.25">
      <c r="G20" t="s">
        <v>18</v>
      </c>
      <c r="H20">
        <v>34300</v>
      </c>
    </row>
    <row r="21" spans="4:24" x14ac:dyDescent="0.25">
      <c r="G21" t="s">
        <v>19</v>
      </c>
      <c r="H21">
        <f>H20*H19</f>
        <v>11044600</v>
      </c>
      <c r="P21" t="s">
        <v>24</v>
      </c>
      <c r="Q21">
        <v>276</v>
      </c>
    </row>
    <row r="22" spans="4:24" x14ac:dyDescent="0.25">
      <c r="G22" s="6"/>
      <c r="H22" s="6"/>
      <c r="P22" t="s">
        <v>25</v>
      </c>
      <c r="Q22">
        <v>40000</v>
      </c>
    </row>
    <row r="23" spans="4:24" x14ac:dyDescent="0.25">
      <c r="G23" t="s">
        <v>14</v>
      </c>
      <c r="Q23">
        <f>Q22*Q21</f>
        <v>11040000</v>
      </c>
    </row>
    <row r="24" spans="4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G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H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2023-10-20T06:30:39Z</dcterms:modified>
</cp:coreProperties>
</file>