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F78068A4-A458-4B7E-BE2B-C4AF64CB7E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4" sheetId="7" r:id="rId3"/>
    <sheet name="Same" sheetId="8" r:id="rId4"/>
    <sheet name="Sheet6" sheetId="9" r:id="rId5"/>
    <sheet name="Sheet7" sheetId="10" r:id="rId6"/>
    <sheet name="Sheet5" sheetId="11" r:id="rId7"/>
    <sheet name="Sheet8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  <c r="H18" i="1"/>
  <c r="G16" i="1"/>
  <c r="F17" i="1"/>
  <c r="F16" i="1"/>
  <c r="G34" i="1"/>
  <c r="I34" i="1"/>
  <c r="I33" i="1"/>
  <c r="H34" i="1"/>
  <c r="G33" i="1"/>
  <c r="H33" i="1"/>
  <c r="J28" i="1" l="1"/>
  <c r="B17" i="1" l="1"/>
  <c r="B11" i="1"/>
  <c r="B6" i="1"/>
  <c r="B7" i="1" s="1"/>
  <c r="B12" i="1" l="1"/>
  <c r="B13" i="1" s="1"/>
  <c r="B14" i="1" s="1"/>
  <c r="B18" i="1" s="1"/>
  <c r="C18" i="1" s="1"/>
  <c r="B20" i="1" l="1"/>
  <c r="B19" i="1"/>
  <c r="B21" i="1"/>
  <c r="I37" i="1" l="1"/>
  <c r="I39" i="1"/>
  <c r="J39" i="1" s="1"/>
  <c r="G40" i="1"/>
  <c r="H40" i="1" s="1"/>
  <c r="D40" i="1"/>
  <c r="G39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5" i="1"/>
  <c r="H35" i="1"/>
  <c r="G37" i="1"/>
  <c r="G38" i="1"/>
  <c r="H39" i="1"/>
  <c r="H38" i="1" l="1"/>
  <c r="H37" i="1"/>
  <c r="D38" i="1" l="1"/>
  <c r="I32" i="1" l="1"/>
  <c r="I31" i="1"/>
  <c r="I35" i="1"/>
  <c r="D39" i="1" l="1"/>
  <c r="I27" i="1"/>
  <c r="D37" i="1" l="1"/>
  <c r="I28" i="1"/>
  <c r="I29" i="1"/>
  <c r="I30" i="1"/>
  <c r="H3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<sst xmlns="http://schemas.openxmlformats.org/spreadsheetml/2006/main" count="29" uniqueCount="29">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</sst>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43" fontId="11" fillId="0" borderId="1" xfId="1" applyFont="1" applyBorder="1"/>
    <xf numFmtId="0" fontId="7" fillId="0" borderId="3" xfId="0" applyFont="1" applyBorder="1"/>
    <xf numFmtId="165" fontId="11" fillId="0" borderId="1" xfId="1" applyNumberFormat="1" applyFont="1" applyBorder="1"/>
    <xf numFmtId="43" fontId="14" fillId="0" borderId="8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0" fillId="2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43" fontId="0" fillId="0" borderId="0" xfId="1" applyFont="1" applyBorder="1"/>
    <xf numFmtId="0" fontId="13" fillId="0" borderId="1" xfId="1" applyNumberFormat="1" applyFont="1" applyFill="1" applyBorder="1"/>
    <xf numFmtId="0" fontId="11" fillId="0" borderId="1" xfId="1" applyNumberFormat="1" applyFont="1" applyBorder="1"/>
    <xf numFmtId="10" fontId="11" fillId="0" borderId="1" xfId="1" applyNumberFormat="1" applyFont="1" applyBorder="1"/>
    <xf numFmtId="0" fontId="12" fillId="2" borderId="1" xfId="0" applyFont="1" applyFill="1" applyBorder="1"/>
    <xf numFmtId="43" fontId="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166" fontId="0" fillId="0" borderId="0" xfId="0" applyNumberFormat="1"/>
    <xf numFmtId="164" fontId="6" fillId="0" borderId="0" xfId="0" applyNumberFormat="1" applyFont="1"/>
    <xf numFmtId="164" fontId="0" fillId="0" borderId="0" xfId="0" applyNumberFormat="1"/>
    <xf numFmtId="0" fontId="11" fillId="0" borderId="9" xfId="0" applyFont="1" applyBorder="1"/>
    <xf numFmtId="0" fontId="12" fillId="0" borderId="2" xfId="0" applyFont="1" applyBorder="1" applyAlignment="1">
      <alignment horizontal="center" wrapText="1"/>
    </xf>
    <xf numFmtId="43" fontId="7" fillId="0" borderId="1" xfId="0" applyNumberFormat="1" applyFont="1" applyBorder="1"/>
    <xf numFmtId="10" fontId="7" fillId="0" borderId="1" xfId="0" applyNumberFormat="1" applyFont="1" applyBorder="1"/>
    <xf numFmtId="0" fontId="13" fillId="0" borderId="1" xfId="1" applyNumberFormat="1" applyFont="1" applyFill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7EA76-F477-89E5-7616-95267F46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66C9C0-4472-B884-0E62-11508877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22DDB8-EC38-FF5A-68EF-DB009BA8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A5D3F-74A4-4559-633A-625F1EB6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M25" sqref="M25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4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6"/>
      <c r="B2" s="57"/>
      <c r="C2" s="42"/>
      <c r="D2" s="43"/>
      <c r="E2" s="18"/>
      <c r="F2" t="s">
        <v>1</v>
      </c>
      <c r="I2" s="5"/>
      <c r="L2" s="4"/>
      <c r="O2" s="5"/>
    </row>
    <row r="3" spans="1:15" ht="16.5" x14ac:dyDescent="0.3">
      <c r="A3" s="46" t="s">
        <v>14</v>
      </c>
      <c r="B3" s="30"/>
      <c r="C3" s="21"/>
      <c r="E3" s="14"/>
      <c r="F3">
        <v>2008</v>
      </c>
      <c r="G3" s="6">
        <v>2023</v>
      </c>
      <c r="H3" s="7">
        <f>G3-F3</f>
        <v>15</v>
      </c>
      <c r="I3" s="5"/>
      <c r="J3">
        <v>26620</v>
      </c>
      <c r="L3" s="4"/>
      <c r="M3" s="6"/>
      <c r="N3" s="7"/>
      <c r="O3" s="5"/>
    </row>
    <row r="4" spans="1:15" ht="16.5" x14ac:dyDescent="0.3">
      <c r="A4" s="46" t="s">
        <v>15</v>
      </c>
      <c r="B4" s="30">
        <v>2023</v>
      </c>
      <c r="C4" s="21"/>
      <c r="E4" s="14"/>
      <c r="F4" s="41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60" t="s">
        <v>16</v>
      </c>
      <c r="B5" s="20">
        <v>2008</v>
      </c>
      <c r="C5" s="21"/>
      <c r="F5" t="s">
        <v>10</v>
      </c>
      <c r="G5" s="31" t="s">
        <v>12</v>
      </c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46" t="s">
        <v>17</v>
      </c>
      <c r="B6" s="20">
        <f>B4-B5</f>
        <v>15</v>
      </c>
      <c r="C6" s="21"/>
      <c r="E6" s="14"/>
      <c r="F6" s="14"/>
      <c r="G6" s="14">
        <v>631</v>
      </c>
      <c r="H6" s="31"/>
      <c r="I6" s="36"/>
      <c r="J6" s="19"/>
      <c r="L6" s="4"/>
      <c r="M6" s="6"/>
      <c r="N6" s="7"/>
      <c r="O6" s="5"/>
    </row>
    <row r="7" spans="1:15" ht="16.5" x14ac:dyDescent="0.3">
      <c r="A7" s="32"/>
      <c r="B7" s="20">
        <f>B6-60</f>
        <v>-45</v>
      </c>
      <c r="C7" s="21"/>
      <c r="E7" s="14"/>
      <c r="F7" s="14"/>
      <c r="G7" s="14"/>
      <c r="H7" s="22"/>
      <c r="I7" s="36"/>
      <c r="J7" s="19"/>
      <c r="L7" s="4"/>
      <c r="M7" s="9"/>
      <c r="N7" s="10"/>
      <c r="O7" s="5"/>
    </row>
    <row r="8" spans="1:15" ht="16.5" x14ac:dyDescent="0.3">
      <c r="A8" s="32" t="s">
        <v>18</v>
      </c>
      <c r="B8" s="22">
        <f>631*2600</f>
        <v>1640600</v>
      </c>
      <c r="C8" s="58"/>
      <c r="E8" s="53"/>
      <c r="F8" s="14"/>
      <c r="G8" s="35"/>
      <c r="H8" s="38"/>
      <c r="I8" s="19"/>
      <c r="J8" s="54"/>
      <c r="L8" s="4"/>
      <c r="M8" s="9"/>
      <c r="N8" s="10"/>
      <c r="O8" s="5"/>
    </row>
    <row r="9" spans="1:15" ht="16.5" x14ac:dyDescent="0.3">
      <c r="A9" s="32" t="s">
        <v>19</v>
      </c>
      <c r="B9" s="20"/>
      <c r="C9" s="21"/>
      <c r="F9" s="26"/>
      <c r="G9" s="33"/>
      <c r="H9" s="37"/>
      <c r="I9" s="19"/>
      <c r="J9" s="19"/>
      <c r="K9" s="17"/>
      <c r="L9" s="17"/>
      <c r="M9" s="15"/>
      <c r="N9" s="10"/>
      <c r="O9" s="5"/>
    </row>
    <row r="10" spans="1:15" ht="16.5" x14ac:dyDescent="0.3">
      <c r="A10" s="32"/>
      <c r="B10" s="20"/>
      <c r="C10" s="21"/>
      <c r="F10" s="14"/>
      <c r="G10" s="33"/>
      <c r="H10" s="37"/>
      <c r="I10" s="19"/>
      <c r="J10" s="19"/>
      <c r="K10" s="17"/>
      <c r="L10" s="17"/>
      <c r="M10" s="15"/>
      <c r="N10" s="10"/>
      <c r="O10" s="5"/>
    </row>
    <row r="11" spans="1:15" ht="16.5" x14ac:dyDescent="0.3">
      <c r="A11" s="32" t="s">
        <v>20</v>
      </c>
      <c r="B11" s="47">
        <f>100-10</f>
        <v>90</v>
      </c>
      <c r="C11" s="21"/>
      <c r="E11" s="44"/>
      <c r="F11" s="14" t="s">
        <v>11</v>
      </c>
      <c r="G11" s="33"/>
      <c r="H11" s="39"/>
      <c r="I11" s="19"/>
      <c r="J11" s="19"/>
      <c r="K11" s="17"/>
      <c r="L11" s="17"/>
      <c r="M11" s="15"/>
      <c r="N11" s="11"/>
      <c r="O11" s="5"/>
    </row>
    <row r="12" spans="1:15" ht="16.5" x14ac:dyDescent="0.3">
      <c r="A12" s="46" t="s">
        <v>21</v>
      </c>
      <c r="B12" s="20">
        <f>B11*B6/60</f>
        <v>22.5</v>
      </c>
      <c r="C12" s="21"/>
      <c r="E12" s="45"/>
      <c r="F12" s="14">
        <v>375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46"/>
      <c r="B13" s="48">
        <f>B12%</f>
        <v>0.22500000000000001</v>
      </c>
      <c r="C13" s="59"/>
      <c r="E13" s="45"/>
      <c r="F13" s="14">
        <v>23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46" t="s">
        <v>22</v>
      </c>
      <c r="B14" s="31">
        <f>ROUND((B8*B13),0)</f>
        <v>369135</v>
      </c>
      <c r="C14" s="58"/>
      <c r="E14" s="14"/>
      <c r="F14" s="17">
        <v>17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6" t="s">
        <v>13</v>
      </c>
      <c r="B15" s="31">
        <v>631</v>
      </c>
      <c r="C15" s="58"/>
      <c r="E15" s="14"/>
      <c r="F15" s="17">
        <v>33</v>
      </c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32" t="s">
        <v>23</v>
      </c>
      <c r="B16" s="20">
        <v>12500</v>
      </c>
      <c r="C16" s="21"/>
      <c r="E16" s="14"/>
      <c r="F16" s="26">
        <f>SUM(F12:F15)</f>
        <v>448</v>
      </c>
      <c r="G16" s="28">
        <f>G6/F16</f>
        <v>1.4084821428571428</v>
      </c>
      <c r="H16" s="13">
        <v>448</v>
      </c>
      <c r="I16" s="12"/>
      <c r="L16" s="4"/>
      <c r="N16" s="10"/>
      <c r="O16" s="5"/>
    </row>
    <row r="17" spans="1:15" ht="16.5" x14ac:dyDescent="0.3">
      <c r="A17" s="32" t="s">
        <v>24</v>
      </c>
      <c r="B17" s="22">
        <f>B16*B15</f>
        <v>7887500</v>
      </c>
      <c r="C17" s="58"/>
      <c r="E17" s="14"/>
      <c r="F17" s="26">
        <f>F16*1.2</f>
        <v>537.6</v>
      </c>
      <c r="G17" s="26"/>
      <c r="H17" s="13">
        <v>15700</v>
      </c>
      <c r="I17" s="12"/>
      <c r="L17" s="4"/>
      <c r="N17" s="13"/>
      <c r="O17" s="12"/>
    </row>
    <row r="18" spans="1:15" ht="16.5" x14ac:dyDescent="0.3">
      <c r="A18" s="49" t="s">
        <v>25</v>
      </c>
      <c r="B18" s="50">
        <f>B17-B14</f>
        <v>7518365</v>
      </c>
      <c r="C18" s="50">
        <f>B18/631</f>
        <v>11915</v>
      </c>
      <c r="E18" s="14"/>
      <c r="F18" s="26"/>
      <c r="G18" s="26"/>
      <c r="H18" s="13">
        <f>H17*H16</f>
        <v>7033600</v>
      </c>
      <c r="I18" s="12"/>
      <c r="N18" s="13"/>
      <c r="O18" s="14"/>
    </row>
    <row r="19" spans="1:15" ht="16.5" x14ac:dyDescent="0.3">
      <c r="A19" s="49" t="s">
        <v>26</v>
      </c>
      <c r="B19" s="50">
        <f>B18*0.9</f>
        <v>6766528.5</v>
      </c>
      <c r="C19" s="50"/>
      <c r="E19" s="14"/>
      <c r="F19" s="26"/>
      <c r="G19" s="26"/>
      <c r="H19" s="13"/>
      <c r="I19" s="12"/>
      <c r="J19" s="55"/>
      <c r="N19" s="13"/>
      <c r="O19" s="14"/>
    </row>
    <row r="20" spans="1:15" ht="16.5" x14ac:dyDescent="0.3">
      <c r="A20" s="49" t="s">
        <v>27</v>
      </c>
      <c r="B20" s="51">
        <f>B18*0.8</f>
        <v>6014692</v>
      </c>
      <c r="C20" s="50"/>
      <c r="E20" s="14"/>
      <c r="F20" s="14"/>
      <c r="G20" s="14"/>
      <c r="I20" s="5"/>
    </row>
    <row r="21" spans="1:15" ht="16.5" x14ac:dyDescent="0.3">
      <c r="A21" s="49" t="s">
        <v>28</v>
      </c>
      <c r="B21" s="52">
        <f>B18*0.025/12</f>
        <v>15663.260416666666</v>
      </c>
      <c r="C21" s="50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2</v>
      </c>
    </row>
    <row r="26" spans="1:15" x14ac:dyDescent="0.25">
      <c r="B26" s="21" t="s">
        <v>7</v>
      </c>
      <c r="C26" s="21" t="s">
        <v>3</v>
      </c>
      <c r="D26" s="20" t="s">
        <v>8</v>
      </c>
      <c r="E26" s="20"/>
      <c r="F26" s="20" t="s">
        <v>0</v>
      </c>
      <c r="G26" s="20" t="s">
        <v>4</v>
      </c>
      <c r="H26" s="20" t="s">
        <v>5</v>
      </c>
      <c r="I26" s="20" t="s">
        <v>6</v>
      </c>
      <c r="J26" s="20"/>
    </row>
    <row r="27" spans="1:15" ht="17.25" x14ac:dyDescent="0.3">
      <c r="B27" s="21"/>
      <c r="C27" s="21">
        <v>400</v>
      </c>
      <c r="D27" s="20"/>
      <c r="E27" s="20"/>
      <c r="F27" s="20">
        <v>7100000</v>
      </c>
      <c r="G27" s="22">
        <f t="shared" ref="G27:G35" si="0">F27/C27</f>
        <v>17750</v>
      </c>
      <c r="H27" s="22" t="e">
        <f>F27/D27</f>
        <v>#DIV/0!</v>
      </c>
      <c r="I27" s="22" t="e">
        <f t="shared" ref="I27:I35" si="1">F27/B27</f>
        <v>#DIV/0!</v>
      </c>
      <c r="J27" s="20"/>
      <c r="K27" s="29"/>
    </row>
    <row r="28" spans="1:15" ht="17.25" x14ac:dyDescent="0.3">
      <c r="B28" s="21"/>
      <c r="C28" s="21"/>
      <c r="D28" s="20">
        <v>632</v>
      </c>
      <c r="E28" s="20"/>
      <c r="F28" s="20">
        <v>7700000</v>
      </c>
      <c r="G28" s="22" t="e">
        <f t="shared" si="0"/>
        <v>#DIV/0!</v>
      </c>
      <c r="H28" s="22">
        <f>F28/D28</f>
        <v>12183.544303797469</v>
      </c>
      <c r="I28" s="22" t="e">
        <f t="shared" si="1"/>
        <v>#DIV/0!</v>
      </c>
      <c r="J28" s="20" t="e">
        <f>B28/C28</f>
        <v>#DIV/0!</v>
      </c>
      <c r="K28" s="29"/>
    </row>
    <row r="29" spans="1:15" x14ac:dyDescent="0.25">
      <c r="B29" s="21"/>
      <c r="C29" s="21">
        <v>464</v>
      </c>
      <c r="D29" s="20">
        <v>664</v>
      </c>
      <c r="E29" s="20"/>
      <c r="F29" s="22">
        <v>6900000</v>
      </c>
      <c r="G29" s="22">
        <f t="shared" si="0"/>
        <v>14870.689655172413</v>
      </c>
      <c r="H29" s="22">
        <f>F29/D29</f>
        <v>10391.566265060241</v>
      </c>
      <c r="I29" s="22" t="e">
        <f t="shared" si="1"/>
        <v>#DIV/0!</v>
      </c>
      <c r="J29" s="20"/>
    </row>
    <row r="30" spans="1:15" x14ac:dyDescent="0.25">
      <c r="B30" s="21"/>
      <c r="C30" s="21">
        <v>650</v>
      </c>
      <c r="D30" s="20"/>
      <c r="E30" s="20"/>
      <c r="F30" s="22">
        <v>11500000</v>
      </c>
      <c r="G30" s="22">
        <f t="shared" si="0"/>
        <v>17692.307692307691</v>
      </c>
      <c r="H30" s="22" t="e">
        <f t="shared" ref="H30:H35" si="2">F30/D30</f>
        <v>#DIV/0!</v>
      </c>
      <c r="I30" s="22" t="e">
        <f t="shared" si="1"/>
        <v>#DIV/0!</v>
      </c>
      <c r="J30" s="20"/>
    </row>
    <row r="31" spans="1:15" x14ac:dyDescent="0.25">
      <c r="B31" s="21"/>
      <c r="C31" s="21"/>
      <c r="D31" s="20">
        <v>560</v>
      </c>
      <c r="E31" s="20"/>
      <c r="F31" s="22">
        <v>7800000</v>
      </c>
      <c r="G31" s="22" t="e">
        <f t="shared" si="0"/>
        <v>#DIV/0!</v>
      </c>
      <c r="H31" s="22">
        <f t="shared" si="2"/>
        <v>13928.571428571429</v>
      </c>
      <c r="I31" s="22" t="e">
        <f t="shared" si="1"/>
        <v>#DIV/0!</v>
      </c>
      <c r="J31" s="20"/>
    </row>
    <row r="32" spans="1:15" x14ac:dyDescent="0.25">
      <c r="B32" s="21"/>
      <c r="C32" s="21"/>
      <c r="D32" s="20">
        <v>595</v>
      </c>
      <c r="E32" s="20"/>
      <c r="F32" s="22">
        <v>7100000</v>
      </c>
      <c r="G32" s="22" t="e">
        <f t="shared" si="0"/>
        <v>#DIV/0!</v>
      </c>
      <c r="H32" s="22">
        <f t="shared" si="2"/>
        <v>11932.773109243697</v>
      </c>
      <c r="I32" s="22" t="e">
        <f t="shared" si="1"/>
        <v>#DIV/0!</v>
      </c>
      <c r="J32" s="20"/>
    </row>
    <row r="33" spans="1:10" x14ac:dyDescent="0.25">
      <c r="B33" s="21"/>
      <c r="C33" s="21"/>
      <c r="D33" s="20"/>
      <c r="E33" s="20"/>
      <c r="F33" s="22"/>
      <c r="G33" s="22" t="e">
        <f t="shared" si="0"/>
        <v>#DIV/0!</v>
      </c>
      <c r="H33" s="22" t="e">
        <f t="shared" si="2"/>
        <v>#DIV/0!</v>
      </c>
      <c r="I33" s="22" t="e">
        <f t="shared" si="1"/>
        <v>#DIV/0!</v>
      </c>
      <c r="J33" s="20"/>
    </row>
    <row r="34" spans="1:10" x14ac:dyDescent="0.25">
      <c r="B34" s="21"/>
      <c r="C34" s="21"/>
      <c r="D34" s="20"/>
      <c r="E34" s="20"/>
      <c r="F34" s="22"/>
      <c r="G34" s="22" t="e">
        <f t="shared" si="0"/>
        <v>#DIV/0!</v>
      </c>
      <c r="H34" s="22" t="e">
        <f t="shared" si="2"/>
        <v>#DIV/0!</v>
      </c>
      <c r="I34" s="22" t="e">
        <f t="shared" si="1"/>
        <v>#DIV/0!</v>
      </c>
      <c r="J34" s="20"/>
    </row>
    <row r="35" spans="1:10" x14ac:dyDescent="0.25">
      <c r="B35" s="21"/>
      <c r="C35" s="21"/>
      <c r="D35" s="20"/>
      <c r="E35" s="20"/>
      <c r="F35" s="20"/>
      <c r="G35" s="22" t="e">
        <f t="shared" si="0"/>
        <v>#DIV/0!</v>
      </c>
      <c r="H35" s="22" t="e">
        <f t="shared" si="2"/>
        <v>#DIV/0!</v>
      </c>
      <c r="I35" s="22" t="e">
        <f t="shared" si="1"/>
        <v>#DIV/0!</v>
      </c>
      <c r="J35" s="20"/>
    </row>
    <row r="36" spans="1:10" x14ac:dyDescent="0.25">
      <c r="B36" s="18" t="s">
        <v>9</v>
      </c>
    </row>
    <row r="37" spans="1:10" x14ac:dyDescent="0.25">
      <c r="B37" s="18">
        <v>632</v>
      </c>
      <c r="C37" s="18">
        <v>7700000</v>
      </c>
      <c r="D37" s="40">
        <f>C37/B37</f>
        <v>12183.544303797469</v>
      </c>
      <c r="E37">
        <v>528500</v>
      </c>
      <c r="F37">
        <v>30000</v>
      </c>
      <c r="G37">
        <f>F37+E37+C37</f>
        <v>8258500</v>
      </c>
      <c r="H37">
        <f>G37/B37</f>
        <v>13067.246835443038</v>
      </c>
      <c r="I37" s="14">
        <f>A37/B37</f>
        <v>0</v>
      </c>
      <c r="J37" s="14"/>
    </row>
    <row r="38" spans="1:10" x14ac:dyDescent="0.25">
      <c r="D38" s="40" t="e">
        <f>C38/B38</f>
        <v>#DIV/0!</v>
      </c>
      <c r="E38">
        <v>530600</v>
      </c>
      <c r="F38">
        <v>30000</v>
      </c>
      <c r="G38">
        <f>F38+E38+C38</f>
        <v>560600</v>
      </c>
      <c r="H38" t="e">
        <f>G38/B38</f>
        <v>#DIV/0!</v>
      </c>
      <c r="I38" s="14"/>
    </row>
    <row r="39" spans="1:10" x14ac:dyDescent="0.25">
      <c r="D39" s="40" t="e">
        <f>C39/B39</f>
        <v>#DIV/0!</v>
      </c>
      <c r="E39">
        <v>885000</v>
      </c>
      <c r="F39">
        <v>30000</v>
      </c>
      <c r="G39">
        <f>F39+E39+C39</f>
        <v>915000</v>
      </c>
      <c r="H39" t="e">
        <f>G39/B39</f>
        <v>#DIV/0!</v>
      </c>
      <c r="I39">
        <f>B39/1.2</f>
        <v>0</v>
      </c>
      <c r="J39" t="e">
        <f>C39/I39</f>
        <v>#DIV/0!</v>
      </c>
    </row>
    <row r="40" spans="1:10" ht="15.75" x14ac:dyDescent="0.25">
      <c r="A40" s="16"/>
      <c r="D40" s="40" t="e">
        <f>C40/B40</f>
        <v>#DIV/0!</v>
      </c>
      <c r="E40">
        <v>921000</v>
      </c>
      <c r="F40">
        <v>30000</v>
      </c>
      <c r="G40">
        <f>F40+E40+C40</f>
        <v>951000</v>
      </c>
      <c r="H40" t="e">
        <f>G40/B40</f>
        <v>#DIV/0!</v>
      </c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66" spans="4:6" x14ac:dyDescent="0.25">
      <c r="D66" s="14"/>
      <c r="E66" s="14"/>
      <c r="F66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Sheet3</vt:lpstr>
      <vt:lpstr>Sheet4</vt:lpstr>
      <vt:lpstr>Same</vt:lpstr>
      <vt:lpstr>Sheet6</vt:lpstr>
      <vt:lpstr>Sheet7</vt:lpstr>
      <vt:lpstr>Sheet5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2023-10-21T07:24:24Z</dcterms:modified>
</cp:coreProperties>
</file>