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237B0F1D-B323-41E7-A6C6-3472A8A0421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5" l="1"/>
  <c r="B12" i="5"/>
  <c r="G9" i="5"/>
  <c r="G8" i="5"/>
  <c r="B7" i="5"/>
  <c r="I3" i="5"/>
  <c r="B18" i="5"/>
  <c r="B11" i="5"/>
  <c r="B6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3" i="5" l="1"/>
  <c r="B15" i="5" s="1"/>
  <c r="B20" i="5" s="1"/>
  <c r="B23" i="5" s="1"/>
  <c r="H6" i="1"/>
  <c r="H7" i="1" s="1"/>
  <c r="B22" i="5" l="1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<sst xmlns="http://schemas.openxmlformats.org/spreadsheetml/2006/main" count="69" uniqueCount="48">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</sst>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M43"/>
  <sheetViews>
    <sheetView tabSelected="1" workbookViewId="0">
      <selection activeCell="B9" sqref="B9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</cols>
  <sheetData>
    <row r="2" spans="1:9" x14ac:dyDescent="0.25">
      <c r="A2" s="17"/>
      <c r="B2" s="17"/>
    </row>
    <row r="3" spans="1:9" x14ac:dyDescent="0.25">
      <c r="A3" s="17" t="s">
        <v>34</v>
      </c>
      <c r="B3" s="17"/>
      <c r="G3">
        <v>2019</v>
      </c>
      <c r="H3">
        <v>2023</v>
      </c>
      <c r="I3">
        <f>H3-G3</f>
        <v>4</v>
      </c>
    </row>
    <row r="4" spans="1:9" x14ac:dyDescent="0.25">
      <c r="A4" s="17" t="s">
        <v>20</v>
      </c>
      <c r="B4" s="17">
        <v>2023</v>
      </c>
    </row>
    <row r="5" spans="1:9" x14ac:dyDescent="0.25">
      <c r="A5" s="17" t="s">
        <v>21</v>
      </c>
      <c r="B5" s="17">
        <v>2019</v>
      </c>
    </row>
    <row r="6" spans="1:9" x14ac:dyDescent="0.25">
      <c r="A6" s="17" t="s">
        <v>22</v>
      </c>
      <c r="B6" s="17">
        <f>B4-B5</f>
        <v>4</v>
      </c>
    </row>
    <row r="7" spans="1:9" x14ac:dyDescent="0.25">
      <c r="A7" s="17"/>
      <c r="B7" s="17">
        <f>60-B6</f>
        <v>56</v>
      </c>
    </row>
    <row r="8" spans="1:9" x14ac:dyDescent="0.25">
      <c r="A8" s="17" t="s">
        <v>23</v>
      </c>
      <c r="B8" s="46">
        <f>486*2800</f>
        <v>1360800</v>
      </c>
      <c r="E8" t="s">
        <v>35</v>
      </c>
      <c r="F8">
        <v>37.61</v>
      </c>
      <c r="G8">
        <f>F8*10.764</f>
        <v>404.83403999999996</v>
      </c>
      <c r="H8">
        <v>405</v>
      </c>
    </row>
    <row r="9" spans="1:9" x14ac:dyDescent="0.25">
      <c r="A9" s="17" t="s">
        <v>24</v>
      </c>
      <c r="B9" s="17"/>
      <c r="E9" t="s">
        <v>47</v>
      </c>
      <c r="F9">
        <v>45.15</v>
      </c>
      <c r="G9">
        <f>F9*10.764</f>
        <v>485.99459999999993</v>
      </c>
      <c r="H9">
        <v>486</v>
      </c>
    </row>
    <row r="10" spans="1:9" x14ac:dyDescent="0.25">
      <c r="A10" s="17"/>
      <c r="B10" s="17"/>
    </row>
    <row r="11" spans="1:9" x14ac:dyDescent="0.25">
      <c r="A11" s="17" t="s">
        <v>25</v>
      </c>
      <c r="B11" s="17">
        <f>100-10</f>
        <v>90</v>
      </c>
    </row>
    <row r="12" spans="1:9" x14ac:dyDescent="0.25">
      <c r="A12" s="17" t="s">
        <v>26</v>
      </c>
      <c r="B12" s="17">
        <f>B11*B6/60</f>
        <v>6</v>
      </c>
    </row>
    <row r="13" spans="1:9" x14ac:dyDescent="0.25">
      <c r="A13" s="17"/>
      <c r="B13" s="47">
        <f>B12%</f>
        <v>0.06</v>
      </c>
    </row>
    <row r="14" spans="1:9" x14ac:dyDescent="0.25">
      <c r="A14" s="17"/>
      <c r="B14" s="17"/>
    </row>
    <row r="15" spans="1:9" x14ac:dyDescent="0.25">
      <c r="A15" s="17" t="s">
        <v>27</v>
      </c>
      <c r="B15" s="46">
        <f>ROUND((B8*B13),0)</f>
        <v>81648</v>
      </c>
    </row>
    <row r="16" spans="1:9" x14ac:dyDescent="0.25">
      <c r="A16" s="17" t="s">
        <v>15</v>
      </c>
      <c r="B16" s="46">
        <v>405</v>
      </c>
    </row>
    <row r="17" spans="1:9" x14ac:dyDescent="0.25">
      <c r="A17" s="17" t="s">
        <v>42</v>
      </c>
      <c r="B17" s="17">
        <v>21000</v>
      </c>
    </row>
    <row r="18" spans="1:9" x14ac:dyDescent="0.25">
      <c r="A18" s="17" t="s">
        <v>28</v>
      </c>
      <c r="B18" s="46">
        <f>B17*B16</f>
        <v>8505000</v>
      </c>
    </row>
    <row r="19" spans="1:9" x14ac:dyDescent="0.25">
      <c r="A19" s="17" t="s">
        <v>29</v>
      </c>
      <c r="B19" s="17"/>
    </row>
    <row r="20" spans="1:9" x14ac:dyDescent="0.25">
      <c r="A20" s="43" t="s">
        <v>30</v>
      </c>
      <c r="B20" s="48">
        <f>B18-B15</f>
        <v>8423352</v>
      </c>
      <c r="C20" s="5"/>
    </row>
    <row r="21" spans="1:9" x14ac:dyDescent="0.25">
      <c r="A21" s="43" t="s">
        <v>31</v>
      </c>
      <c r="B21" s="48">
        <f>ROUND((B20*90%),0)</f>
        <v>7581017</v>
      </c>
    </row>
    <row r="22" spans="1:9" x14ac:dyDescent="0.25">
      <c r="A22" s="43" t="s">
        <v>32</v>
      </c>
      <c r="B22" s="48">
        <f>ROUND((B20*80%),0)</f>
        <v>6738682</v>
      </c>
    </row>
    <row r="23" spans="1:9" x14ac:dyDescent="0.25">
      <c r="A23" s="43" t="s">
        <v>33</v>
      </c>
      <c r="B23" s="48">
        <f>MROUND((B20*0.03/12),500)</f>
        <v>21000</v>
      </c>
    </row>
    <row r="25" spans="1:9" x14ac:dyDescent="0.25">
      <c r="B25" s="5"/>
    </row>
    <row r="32" spans="1:9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2023-11-16T10:30:36Z</dcterms:modified>
</cp:coreProperties>
</file>