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C40953C1-09D9-4EA9-BF04-2A7CF228778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1" l="1"/>
  <c r="B33" i="1"/>
  <c r="B19" i="1"/>
  <c r="B18" i="1"/>
  <c r="G5" i="1"/>
  <c r="F5" i="1"/>
  <c r="J2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K33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<sst xmlns="http://schemas.openxmlformats.org/spreadsheetml/2006/main" count="28" uniqueCount="26">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</sst>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572D7-6B3B-41BE-9F81-6683F2DD5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573537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FF3996-E5D5-4D7A-A843-4FED32AF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94337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325682</xdr:colOff>
      <xdr:row>47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E9CAF-E64E-7B29-EF73-0AE585B0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27282" cy="9126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420094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1879B-867B-BFAF-FA11-347B0205A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25694" cy="8211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42</xdr:row>
      <xdr:rowOff>9525</xdr:rowOff>
    </xdr:from>
    <xdr:to>
      <xdr:col>12</xdr:col>
      <xdr:colOff>286750</xdr:colOff>
      <xdr:row>83</xdr:row>
      <xdr:rowOff>115405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27F37-D4DE-E2C8-239F-C5329AA5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8010525"/>
          <a:ext cx="7163800" cy="7916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 t="s">
        <v>24</v>
      </c>
      <c r="C2" s="37"/>
      <c r="D2" s="45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16000</v>
      </c>
      <c r="C3" s="38"/>
      <c r="D3" s="35"/>
      <c r="E3" s="13"/>
      <c r="F3" s="5">
        <v>2023</v>
      </c>
      <c r="G3" s="7">
        <v>2023</v>
      </c>
      <c r="H3" s="8">
        <f>G3-F3</f>
        <v>0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3000</v>
      </c>
      <c r="C4" s="38"/>
      <c r="D4" s="35"/>
      <c r="E4" s="13"/>
      <c r="F4" s="9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13000</v>
      </c>
      <c r="C5" s="38"/>
      <c r="D5" s="35"/>
      <c r="E5" s="20"/>
      <c r="F5" s="62">
        <f>44.87*10.764</f>
        <v>482.98067999999995</v>
      </c>
      <c r="G5" s="24">
        <f>F5*1.1</f>
        <v>531.27874799999995</v>
      </c>
      <c r="H5" s="27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3000</v>
      </c>
      <c r="C6" s="38"/>
      <c r="D6" s="35"/>
      <c r="E6" s="65"/>
      <c r="F6" s="65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0</v>
      </c>
      <c r="C7" s="34"/>
      <c r="D7" s="46"/>
      <c r="E7" s="66"/>
      <c r="F7" s="20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60</v>
      </c>
      <c r="C8" s="34"/>
      <c r="D8" s="47"/>
      <c r="E8" s="43"/>
      <c r="F8" s="20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/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0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</v>
      </c>
      <c r="C11" s="39"/>
      <c r="D11" s="48"/>
      <c r="E11" s="30"/>
      <c r="F11" s="13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0</v>
      </c>
      <c r="C12" s="38"/>
      <c r="D12" s="49"/>
      <c r="E12" s="1"/>
      <c r="F12" s="13"/>
      <c r="G12" s="25"/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3000</v>
      </c>
      <c r="C13" s="38"/>
      <c r="D13" s="49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13000</v>
      </c>
      <c r="C14" s="38"/>
      <c r="D14" s="35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16000</v>
      </c>
      <c r="C15" s="38"/>
      <c r="D15" s="35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57" t="s">
        <v>23</v>
      </c>
      <c r="B16" s="56">
        <v>483</v>
      </c>
      <c r="C16" s="56"/>
      <c r="D16" s="57"/>
      <c r="E16" s="13"/>
      <c r="F16" s="26"/>
      <c r="G16" s="29"/>
      <c r="H16" s="25"/>
      <c r="I16" s="41"/>
      <c r="L16" s="5"/>
      <c r="N16" s="11"/>
      <c r="O16" s="6"/>
    </row>
    <row r="17" spans="1:15" ht="16.5" x14ac:dyDescent="0.3">
      <c r="A17" s="57" t="s">
        <v>11</v>
      </c>
      <c r="B17" s="58">
        <f>B15*B16</f>
        <v>7728000</v>
      </c>
      <c r="C17" s="58"/>
      <c r="D17" s="59"/>
      <c r="E17" s="13"/>
      <c r="F17" s="26"/>
      <c r="G17" s="26"/>
      <c r="H17" s="25"/>
      <c r="I17" s="41"/>
      <c r="L17" s="5"/>
      <c r="N17" s="25"/>
      <c r="O17" s="41"/>
    </row>
    <row r="18" spans="1:15" ht="16.5" x14ac:dyDescent="0.3">
      <c r="A18" s="57" t="s">
        <v>12</v>
      </c>
      <c r="B18" s="58">
        <f>531*B4</f>
        <v>1593000</v>
      </c>
      <c r="C18" s="58"/>
      <c r="D18" s="59"/>
      <c r="E18" s="13"/>
      <c r="F18" s="13"/>
      <c r="G18" s="13"/>
      <c r="I18" s="6"/>
    </row>
    <row r="19" spans="1:15" ht="16.5" x14ac:dyDescent="0.3">
      <c r="A19" s="56" t="s">
        <v>16</v>
      </c>
      <c r="B19" s="60">
        <f>B17*0.03/12</f>
        <v>19320</v>
      </c>
      <c r="C19" s="58"/>
      <c r="D19" s="58"/>
      <c r="E19" s="13"/>
    </row>
    <row r="20" spans="1:15" x14ac:dyDescent="0.25">
      <c r="B20" s="22"/>
      <c r="C20" s="22"/>
    </row>
    <row r="21" spans="1:15" x14ac:dyDescent="0.25">
      <c r="B21" s="22"/>
      <c r="C21" s="22"/>
    </row>
    <row r="23" spans="1:15" x14ac:dyDescent="0.25">
      <c r="D23" t="s">
        <v>14</v>
      </c>
    </row>
    <row r="24" spans="1:15" x14ac:dyDescent="0.25">
      <c r="B24" s="61" t="s">
        <v>20</v>
      </c>
      <c r="C24" s="61" t="s">
        <v>15</v>
      </c>
      <c r="D24" s="62" t="s">
        <v>21</v>
      </c>
      <c r="E24" s="62"/>
      <c r="F24" s="62" t="s">
        <v>11</v>
      </c>
      <c r="G24" s="62" t="s">
        <v>17</v>
      </c>
      <c r="H24" s="62" t="s">
        <v>18</v>
      </c>
      <c r="I24" s="62" t="s">
        <v>19</v>
      </c>
      <c r="J24" s="62"/>
    </row>
    <row r="25" spans="1:15" ht="17.25" x14ac:dyDescent="0.3">
      <c r="B25" s="61"/>
      <c r="C25" s="61">
        <v>400</v>
      </c>
      <c r="D25" s="62"/>
      <c r="E25" s="62"/>
      <c r="F25" s="62">
        <v>9900000</v>
      </c>
      <c r="G25" s="20">
        <f t="shared" ref="G25:G31" si="0">F25/C25</f>
        <v>24750</v>
      </c>
      <c r="H25" s="20" t="e">
        <f>F25/D25</f>
        <v>#DIV/0!</v>
      </c>
      <c r="I25" s="20" t="e">
        <f t="shared" ref="I25:I31" si="1">F25/B25</f>
        <v>#DIV/0!</v>
      </c>
      <c r="J25" s="62">
        <f>B25/C25</f>
        <v>0</v>
      </c>
      <c r="K25" s="31"/>
    </row>
    <row r="26" spans="1:15" ht="17.25" x14ac:dyDescent="0.3">
      <c r="B26" s="61"/>
      <c r="C26" s="61">
        <v>270</v>
      </c>
      <c r="D26" s="62">
        <v>325</v>
      </c>
      <c r="E26" s="62"/>
      <c r="F26" s="62">
        <v>4500000</v>
      </c>
      <c r="G26" s="20">
        <f t="shared" si="0"/>
        <v>16666.666666666668</v>
      </c>
      <c r="H26" s="20">
        <f>F26/D26</f>
        <v>13846.153846153846</v>
      </c>
      <c r="I26" s="20" t="e">
        <f t="shared" si="1"/>
        <v>#DIV/0!</v>
      </c>
      <c r="J26" s="62">
        <f t="shared" ref="J26:J30" si="2">D26/C26</f>
        <v>1.2037037037037037</v>
      </c>
      <c r="K26" s="31"/>
    </row>
    <row r="27" spans="1:15" x14ac:dyDescent="0.25">
      <c r="B27" s="61"/>
      <c r="C27" s="61">
        <v>300</v>
      </c>
      <c r="D27" s="62"/>
      <c r="E27" s="62"/>
      <c r="F27" s="20">
        <v>6500000</v>
      </c>
      <c r="G27" s="20">
        <f t="shared" si="0"/>
        <v>21666.666666666668</v>
      </c>
      <c r="H27" s="20" t="e">
        <f t="shared" ref="H27:H31" si="3">F27/D27</f>
        <v>#DIV/0!</v>
      </c>
      <c r="I27" s="20" t="e">
        <f t="shared" si="1"/>
        <v>#DIV/0!</v>
      </c>
      <c r="J27" s="62">
        <f t="shared" si="2"/>
        <v>0</v>
      </c>
    </row>
    <row r="28" spans="1:15" x14ac:dyDescent="0.25">
      <c r="B28" s="61"/>
      <c r="C28" s="61">
        <v>460</v>
      </c>
      <c r="D28" s="62"/>
      <c r="E28" s="62"/>
      <c r="F28" s="20">
        <v>9200000</v>
      </c>
      <c r="G28" s="20">
        <f t="shared" si="0"/>
        <v>20000</v>
      </c>
      <c r="H28" s="20" t="e">
        <f t="shared" si="3"/>
        <v>#DIV/0!</v>
      </c>
      <c r="I28" s="20" t="e">
        <f t="shared" si="1"/>
        <v>#DIV/0!</v>
      </c>
      <c r="J28" s="62">
        <f t="shared" si="2"/>
        <v>0</v>
      </c>
    </row>
    <row r="29" spans="1:15" x14ac:dyDescent="0.25">
      <c r="C29" s="61"/>
      <c r="D29" s="62"/>
      <c r="F29" s="63"/>
      <c r="G29" s="63" t="e">
        <f t="shared" si="0"/>
        <v>#DIV/0!</v>
      </c>
      <c r="H29" s="20" t="e">
        <f t="shared" si="3"/>
        <v>#DIV/0!</v>
      </c>
      <c r="I29" s="63" t="e">
        <f t="shared" si="1"/>
        <v>#DIV/0!</v>
      </c>
      <c r="J29" s="64" t="e">
        <f t="shared" si="2"/>
        <v>#DIV/0!</v>
      </c>
    </row>
    <row r="30" spans="1:15" x14ac:dyDescent="0.25">
      <c r="D30" s="62"/>
      <c r="F30" s="63"/>
      <c r="G30" s="63" t="e">
        <f t="shared" si="0"/>
        <v>#DIV/0!</v>
      </c>
      <c r="H30" s="63" t="e">
        <f t="shared" si="3"/>
        <v>#DIV/0!</v>
      </c>
      <c r="I30" s="63" t="e">
        <f t="shared" si="1"/>
        <v>#DIV/0!</v>
      </c>
      <c r="J30" s="64" t="e">
        <f t="shared" si="2"/>
        <v>#DIV/0!</v>
      </c>
    </row>
    <row r="31" spans="1:15" x14ac:dyDescent="0.25">
      <c r="F31" s="64"/>
      <c r="G31" s="63" t="e">
        <f t="shared" si="0"/>
        <v>#DIV/0!</v>
      </c>
      <c r="H31" s="63" t="e">
        <f t="shared" si="3"/>
        <v>#DIV/0!</v>
      </c>
      <c r="I31" s="63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53">
        <f>28.15*10.764</f>
        <v>303.00659999999999</v>
      </c>
      <c r="C33" s="53">
        <v>5287000</v>
      </c>
      <c r="D33" s="54">
        <f>C33/B33</f>
        <v>17448.464818918135</v>
      </c>
      <c r="E33" s="54">
        <v>317300</v>
      </c>
      <c r="F33" s="54">
        <v>30000</v>
      </c>
      <c r="G33" s="55">
        <f>F33+E33+C33</f>
        <v>5634300</v>
      </c>
      <c r="H33">
        <f>G33/B33</f>
        <v>18594.644473090684</v>
      </c>
      <c r="I33" s="13" t="e">
        <f>G33/#REF!</f>
        <v>#REF!</v>
      </c>
      <c r="K33">
        <f>A33+B33</f>
        <v>303.00659999999999</v>
      </c>
      <c r="L33">
        <f>G33/K33</f>
        <v>18594.644473090684</v>
      </c>
    </row>
    <row r="34" spans="1:12" x14ac:dyDescent="0.25">
      <c r="B34" s="53">
        <f>28.15*10.764</f>
        <v>303.00659999999999</v>
      </c>
      <c r="C34" s="17">
        <v>5200000</v>
      </c>
      <c r="D34">
        <f>C34/B34</f>
        <v>17161.342360199415</v>
      </c>
      <c r="E34">
        <v>720000</v>
      </c>
      <c r="F34" s="54">
        <v>30000</v>
      </c>
      <c r="G34" s="13">
        <f>F34+E34+C34</f>
        <v>5950000</v>
      </c>
      <c r="H34">
        <f>G34/B34</f>
        <v>19636.53596984356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50"/>
      <c r="C37" s="50"/>
      <c r="D37" s="51" t="e">
        <f>C37/B37</f>
        <v>#DIV/0!</v>
      </c>
      <c r="E37" s="51">
        <v>210000</v>
      </c>
      <c r="F37" s="51">
        <v>30000</v>
      </c>
      <c r="G37" s="52">
        <f>F37+E37+C37</f>
        <v>240000</v>
      </c>
      <c r="H37" s="51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47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2023-10-20T06:09:53Z</dcterms:modified>
</cp:coreProperties>
</file>