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Vinodsingh Kunwarsingh Bhandari\"/>
    </mc:Choice>
  </mc:AlternateContent>
  <xr:revisionPtr revIDLastSave="0" documentId="13_ncr:1_{655D3370-2497-4753-9838-8C0C9946DCA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I24" i="4"/>
  <c r="I22" i="4"/>
  <c r="J21" i="4"/>
  <c r="J20" i="4"/>
  <c r="J19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<sst xmlns="http://schemas.openxmlformats.org/spreadsheetml/2006/main" count="36" uniqueCount="26">
  <si>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</si>
  <si>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</si>
  <si>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</si>
  <si>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</si>
  <si>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</si>
  <si>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</si>
  <si>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</si>
  <si>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</si>
  <si>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</si>
  <si>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</si>
  <si>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</si>
  <si>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</si>
  <si>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</si>
  <si>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105, 1st loor,  Yuki building, Tokyo Bay Complex, kawarvadavli, thane</t>
  </si>
  <si>
    <t>ca</t>
  </si>
  <si>
    <t>encl bal</t>
  </si>
  <si>
    <t>att terrace</t>
  </si>
  <si>
    <t>rate</t>
  </si>
  <si>
    <t>fmv</t>
  </si>
  <si>
    <t>OC - 2022</t>
  </si>
  <si>
    <t>car parking</t>
  </si>
  <si>
    <t>agreemetn - 13.10.23 - 86.50 lakhs</t>
  </si>
  <si>
    <t>tokyo bay</t>
  </si>
  <si>
    <t>10.02.23</t>
  </si>
  <si>
    <t>14000 to 16000 on ca</t>
  </si>
  <si>
    <t>incl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</si>
</sst>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5</xdr:row>
      <xdr:rowOff>9525</xdr:rowOff>
    </xdr:from>
    <xdr:to>
      <xdr:col>22</xdr:col>
      <xdr:colOff>104775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ABA3B4-BD78-41FC-98A0-46329E7274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4" t="7502" r="29418" b="18137"/>
        <a:stretch/>
      </xdr:blipFill>
      <xdr:spPr>
        <a:xfrm>
          <a:off x="628650" y="962025"/>
          <a:ext cx="12887325" cy="7648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9</xdr:row>
      <xdr:rowOff>161924</xdr:rowOff>
    </xdr:from>
    <xdr:to>
      <xdr:col>25</xdr:col>
      <xdr:colOff>19050</xdr:colOff>
      <xdr:row>52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399103-1ABB-4B39-821A-CC3B4A5E03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2" t="7131" r="19886" b="13601"/>
        <a:stretch/>
      </xdr:blipFill>
      <xdr:spPr>
        <a:xfrm>
          <a:off x="619124" y="1876424"/>
          <a:ext cx="14639926" cy="81534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CAA691-8EB0-412D-89EA-973B0E7D2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161925</xdr:rowOff>
    </xdr:from>
    <xdr:to>
      <xdr:col>24</xdr:col>
      <xdr:colOff>342901</xdr:colOff>
      <xdr:row>52</xdr:row>
      <xdr:rowOff>123826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9C7114-2478-49BC-9A7A-BAF9F10462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2" t="7131" r="21448" b="7581"/>
        <a:stretch/>
      </xdr:blipFill>
      <xdr:spPr>
        <a:xfrm>
          <a:off x="619125" y="923925"/>
          <a:ext cx="14354176" cy="87725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953BCE-7D63-4764-8C5A-23907106C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BFBC48-738A-49AF-994C-32B29E93E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171450</xdr:rowOff>
    </xdr:from>
    <xdr:to>
      <xdr:col>25</xdr:col>
      <xdr:colOff>171450</xdr:colOff>
      <xdr:row>49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39B0C1-7F37-4687-AC90-0FE6E87CFD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4" t="7223" r="19052" b="9896"/>
        <a:stretch/>
      </xdr:blipFill>
      <xdr:spPr>
        <a:xfrm>
          <a:off x="628650" y="933450"/>
          <a:ext cx="14782800" cy="8524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8892BC-422C-4E99-A453-F509411D2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8" sqref="R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T1" s="1" t="s">
        <v>2</v>
      </c>
    </row>
    <row r="2" spans="1:20" x14ac:dyDescent="0.25">
      <c r="A2" s="4">
        <f t="shared" ref="A2:A15" si="0">N2</f>
        <v>0</v>
      </c>
      <c r="B2" s="4">
        <f t="shared" ref="B2:B15" si="1">Q2</f>
        <v>683</v>
      </c>
      <c r="C2" s="4">
        <f>B2*1.2</f>
        <v>819.6</v>
      </c>
      <c r="D2" s="4">
        <f t="shared" ref="D2:D13" si="2">C2*1.2</f>
        <v>983.52</v>
      </c>
      <c r="E2" s="5">
        <f t="shared" ref="E2:E13" si="3">R2</f>
        <v>9000000</v>
      </c>
      <c r="F2" s="15">
        <f t="shared" ref="F2:F13" si="4">ROUND((E2/B2),0)</f>
        <v>13177</v>
      </c>
      <c r="G2" s="10">
        <f t="shared" ref="G2:G13" si="5">ROUND((E2/C2),0)</f>
        <v>10981</v>
      </c>
      <c r="H2" s="10">
        <f t="shared" ref="H2:H13" si="6">ROUND((E2/D2),0)</f>
        <v>9151</v>
      </c>
      <c r="I2" s="4" t="e">
        <f>#REF!</f>
        <v>#REF!</v>
      </c>
      <c r="J2" s="4" t="str">
        <f t="shared" ref="J2:J13" si="7">S2</f>
        <v>tokyo bay</v>
      </c>
      <c r="O2">
        <v>0</v>
      </c>
      <c r="P2">
        <f t="shared" ref="P2:P12" si="8">O2/1.2</f>
        <v>0</v>
      </c>
      <c r="Q2">
        <v>683</v>
      </c>
      <c r="R2" s="2">
        <v>9000000</v>
      </c>
      <c r="S2" s="8" t="s">
        <v>22</v>
      </c>
      <c r="T2" s="8"/>
    </row>
    <row r="3" spans="1:20" x14ac:dyDescent="0.25">
      <c r="A3" s="4">
        <f t="shared" si="0"/>
        <v>0</v>
      </c>
      <c r="B3" s="4">
        <f t="shared" si="1"/>
        <v>680</v>
      </c>
      <c r="C3" s="4">
        <f t="shared" ref="C3:C15" si="9">B3*1.2</f>
        <v>816</v>
      </c>
      <c r="D3" s="4">
        <f t="shared" si="2"/>
        <v>979.19999999999993</v>
      </c>
      <c r="E3" s="5">
        <f t="shared" si="3"/>
        <v>8900000</v>
      </c>
      <c r="F3" s="15">
        <f t="shared" si="4"/>
        <v>13088</v>
      </c>
      <c r="G3" s="10">
        <f t="shared" si="5"/>
        <v>10907</v>
      </c>
      <c r="H3" s="10">
        <f t="shared" si="6"/>
        <v>9089</v>
      </c>
      <c r="I3" s="4" t="e">
        <f>#REF!</f>
        <v>#REF!</v>
      </c>
      <c r="J3" s="4" t="str">
        <f t="shared" si="7"/>
        <v>tokyo bay</v>
      </c>
      <c r="O3">
        <v>0</v>
      </c>
      <c r="P3">
        <f t="shared" si="8"/>
        <v>0</v>
      </c>
      <c r="Q3">
        <v>680</v>
      </c>
      <c r="R3" s="2">
        <v>8900000</v>
      </c>
      <c r="S3" s="8" t="s">
        <v>22</v>
      </c>
      <c r="T3" s="8"/>
    </row>
    <row r="4" spans="1:20" x14ac:dyDescent="0.25">
      <c r="A4" s="4">
        <f t="shared" si="0"/>
        <v>0</v>
      </c>
      <c r="B4" s="4">
        <f t="shared" si="1"/>
        <v>601</v>
      </c>
      <c r="C4" s="4">
        <f t="shared" si="9"/>
        <v>721.19999999999993</v>
      </c>
      <c r="D4" s="4">
        <f t="shared" si="2"/>
        <v>865.43999999999994</v>
      </c>
      <c r="E4" s="5">
        <f t="shared" si="3"/>
        <v>8490000</v>
      </c>
      <c r="F4" s="10">
        <f t="shared" si="4"/>
        <v>14126</v>
      </c>
      <c r="G4" s="10">
        <f t="shared" si="5"/>
        <v>11772</v>
      </c>
      <c r="H4" s="10">
        <f t="shared" si="6"/>
        <v>9810</v>
      </c>
      <c r="I4" s="4" t="e">
        <f>#REF!</f>
        <v>#REF!</v>
      </c>
      <c r="J4" s="4" t="str">
        <f t="shared" si="7"/>
        <v>tokyo bay</v>
      </c>
      <c r="O4">
        <v>0</v>
      </c>
      <c r="P4">
        <f t="shared" si="8"/>
        <v>0</v>
      </c>
      <c r="Q4">
        <v>601</v>
      </c>
      <c r="R4" s="2">
        <v>8490000</v>
      </c>
      <c r="S4" s="8" t="s">
        <v>22</v>
      </c>
      <c r="T4" s="8"/>
    </row>
    <row r="5" spans="1:20" x14ac:dyDescent="0.25">
      <c r="A5" s="4">
        <f t="shared" si="0"/>
        <v>0</v>
      </c>
      <c r="B5" s="4">
        <f t="shared" si="1"/>
        <v>672</v>
      </c>
      <c r="C5" s="4">
        <f t="shared" si="9"/>
        <v>806.4</v>
      </c>
      <c r="D5" s="4">
        <f t="shared" si="2"/>
        <v>967.68</v>
      </c>
      <c r="E5" s="5">
        <f t="shared" si="3"/>
        <v>8800000</v>
      </c>
      <c r="F5" s="15">
        <f t="shared" si="4"/>
        <v>13095</v>
      </c>
      <c r="G5" s="10">
        <f t="shared" si="5"/>
        <v>10913</v>
      </c>
      <c r="H5" s="10">
        <f t="shared" si="6"/>
        <v>9094</v>
      </c>
      <c r="I5" s="4" t="e">
        <f>#REF!</f>
        <v>#REF!</v>
      </c>
      <c r="J5" s="4" t="str">
        <f t="shared" si="7"/>
        <v>tokyo bay</v>
      </c>
      <c r="O5">
        <v>0</v>
      </c>
      <c r="P5">
        <f t="shared" si="8"/>
        <v>0</v>
      </c>
      <c r="Q5">
        <v>672</v>
      </c>
      <c r="R5" s="2">
        <v>8800000</v>
      </c>
      <c r="S5" s="8" t="s">
        <v>22</v>
      </c>
      <c r="T5" s="8"/>
    </row>
    <row r="6" spans="1:20" x14ac:dyDescent="0.25">
      <c r="A6" s="4">
        <f t="shared" si="0"/>
        <v>0</v>
      </c>
      <c r="B6" s="4">
        <f t="shared" si="1"/>
        <v>630</v>
      </c>
      <c r="C6" s="4">
        <f t="shared" si="9"/>
        <v>756</v>
      </c>
      <c r="D6" s="4">
        <f t="shared" si="2"/>
        <v>907.19999999999993</v>
      </c>
      <c r="E6" s="5">
        <f t="shared" si="3"/>
        <v>8800000</v>
      </c>
      <c r="F6" s="10">
        <f t="shared" si="4"/>
        <v>13968</v>
      </c>
      <c r="G6" s="10">
        <f t="shared" si="5"/>
        <v>11640</v>
      </c>
      <c r="H6" s="10">
        <f t="shared" si="6"/>
        <v>9700</v>
      </c>
      <c r="I6" s="4" t="e">
        <f>#REF!</f>
        <v>#REF!</v>
      </c>
      <c r="J6" s="4" t="str">
        <f t="shared" si="7"/>
        <v>tokyo bay</v>
      </c>
      <c r="O6">
        <v>0</v>
      </c>
      <c r="P6">
        <f t="shared" si="8"/>
        <v>0</v>
      </c>
      <c r="Q6">
        <v>630</v>
      </c>
      <c r="R6" s="2">
        <v>8800000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677</v>
      </c>
      <c r="C7" s="4">
        <f t="shared" si="9"/>
        <v>812.4</v>
      </c>
      <c r="D7" s="4">
        <f t="shared" si="2"/>
        <v>974.87999999999988</v>
      </c>
      <c r="E7" s="5">
        <f t="shared" si="3"/>
        <v>9200000</v>
      </c>
      <c r="F7" s="10">
        <f t="shared" si="4"/>
        <v>13589</v>
      </c>
      <c r="G7" s="10">
        <f t="shared" si="5"/>
        <v>11324</v>
      </c>
      <c r="H7" s="10">
        <f t="shared" si="6"/>
        <v>9437</v>
      </c>
      <c r="I7" s="4" t="e">
        <f>#REF!</f>
        <v>#REF!</v>
      </c>
      <c r="J7" s="4" t="str">
        <f t="shared" si="7"/>
        <v>tokyo bay</v>
      </c>
      <c r="O7">
        <v>0</v>
      </c>
      <c r="P7">
        <f t="shared" si="8"/>
        <v>0</v>
      </c>
      <c r="Q7">
        <v>677</v>
      </c>
      <c r="R7" s="2">
        <v>9200000</v>
      </c>
      <c r="S7" s="8" t="s">
        <v>22</v>
      </c>
      <c r="T7" s="8"/>
    </row>
    <row r="8" spans="1:20" x14ac:dyDescent="0.25">
      <c r="A8" s="4">
        <f t="shared" si="0"/>
        <v>0</v>
      </c>
      <c r="B8" s="4">
        <f t="shared" si="1"/>
        <v>667</v>
      </c>
      <c r="C8" s="4">
        <f t="shared" si="9"/>
        <v>800.4</v>
      </c>
      <c r="D8" s="4">
        <f t="shared" si="2"/>
        <v>960.4799999999999</v>
      </c>
      <c r="E8" s="5">
        <f t="shared" si="3"/>
        <v>8600000</v>
      </c>
      <c r="F8" s="15">
        <f t="shared" si="4"/>
        <v>12894</v>
      </c>
      <c r="G8" s="10">
        <f t="shared" si="5"/>
        <v>10745</v>
      </c>
      <c r="H8" s="10">
        <f t="shared" si="6"/>
        <v>8954</v>
      </c>
      <c r="I8" s="4" t="e">
        <f>#REF!</f>
        <v>#REF!</v>
      </c>
      <c r="J8" s="4" t="str">
        <f t="shared" si="7"/>
        <v>tokyo bay</v>
      </c>
      <c r="O8">
        <v>0</v>
      </c>
      <c r="P8">
        <f t="shared" si="8"/>
        <v>0</v>
      </c>
      <c r="Q8">
        <v>667</v>
      </c>
      <c r="R8" s="2">
        <v>8600000</v>
      </c>
      <c r="S8" s="8" t="s">
        <v>22</v>
      </c>
      <c r="T8" s="8"/>
    </row>
    <row r="9" spans="1:20" x14ac:dyDescent="0.25">
      <c r="A9" s="4">
        <f t="shared" si="0"/>
        <v>0</v>
      </c>
      <c r="B9" s="4">
        <f t="shared" si="1"/>
        <v>438.56841599999996</v>
      </c>
      <c r="C9" s="4">
        <f t="shared" si="9"/>
        <v>526.28209919999995</v>
      </c>
      <c r="D9" s="4">
        <f t="shared" si="2"/>
        <v>631.53851903999987</v>
      </c>
      <c r="E9" s="5">
        <f t="shared" si="3"/>
        <v>5108734</v>
      </c>
      <c r="F9" s="15">
        <f t="shared" si="4"/>
        <v>11649</v>
      </c>
      <c r="G9" s="10">
        <f t="shared" si="5"/>
        <v>9707</v>
      </c>
      <c r="H9" s="10">
        <f t="shared" si="6"/>
        <v>8089</v>
      </c>
      <c r="I9" s="4" t="e">
        <f>#REF!</f>
        <v>#REF!</v>
      </c>
      <c r="J9" s="4" t="str">
        <f t="shared" si="7"/>
        <v>10.02.23</v>
      </c>
      <c r="O9">
        <v>0</v>
      </c>
      <c r="P9">
        <f t="shared" si="8"/>
        <v>0</v>
      </c>
      <c r="Q9">
        <f>40.744*10.764</f>
        <v>438.56841599999996</v>
      </c>
      <c r="R9" s="2">
        <v>5108734</v>
      </c>
      <c r="S9" s="8" t="s">
        <v>23</v>
      </c>
      <c r="T9" s="8">
        <v>31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0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H18" t="s">
        <v>13</v>
      </c>
    </row>
    <row r="19" spans="7:24" x14ac:dyDescent="0.25">
      <c r="H19" t="s">
        <v>14</v>
      </c>
      <c r="I19">
        <v>607</v>
      </c>
      <c r="J19">
        <f>56.394*10.764</f>
        <v>607.02501599999994</v>
      </c>
    </row>
    <row r="20" spans="7:24" x14ac:dyDescent="0.25">
      <c r="H20" t="s">
        <v>15</v>
      </c>
      <c r="I20">
        <v>22</v>
      </c>
      <c r="J20">
        <f>2.002*10.764</f>
        <v>21.549527999999995</v>
      </c>
      <c r="O20" t="s">
        <v>20</v>
      </c>
    </row>
    <row r="21" spans="7:24" x14ac:dyDescent="0.25">
      <c r="H21" t="s">
        <v>16</v>
      </c>
      <c r="I21">
        <v>44</v>
      </c>
      <c r="J21">
        <f>4.132*10.764</f>
        <v>44.476847999999997</v>
      </c>
    </row>
    <row r="22" spans="7:24" x14ac:dyDescent="0.25">
      <c r="G22" s="6"/>
      <c r="H22" s="6"/>
      <c r="I22">
        <f>SUM(I19:I21)</f>
        <v>673</v>
      </c>
    </row>
    <row r="23" spans="7:24" x14ac:dyDescent="0.25">
      <c r="H23" t="s">
        <v>17</v>
      </c>
      <c r="I23">
        <v>13000</v>
      </c>
    </row>
    <row r="24" spans="7:24" x14ac:dyDescent="0.25">
      <c r="H24" t="s">
        <v>18</v>
      </c>
      <c r="I24">
        <f>I23*I22</f>
        <v>8749000</v>
      </c>
      <c r="J24" t="s">
        <v>25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J25" s="11"/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19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21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24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E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E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E5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7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2"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2023-10-19T05:24:32Z</dcterms:modified>
</cp:coreProperties>
</file>