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havirprasad Kumavat\"/>
    </mc:Choice>
  </mc:AlternateContent>
  <xr:revisionPtr revIDLastSave="0" documentId="13_ncr:1_{BD655270-8540-48B5-9677-0108A0D699A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4" i="4" l="1"/>
  <c r="R23" i="4"/>
  <c r="V3" i="4" l="1"/>
  <c r="V4" i="4"/>
  <c r="V5" i="4"/>
  <c r="V6" i="4"/>
  <c r="V7" i="4"/>
  <c r="V8" i="4"/>
  <c r="V9" i="4"/>
  <c r="V2" i="4"/>
  <c r="U3" i="4"/>
  <c r="U4" i="4"/>
  <c r="U5" i="4"/>
  <c r="U6" i="4"/>
  <c r="U7" i="4"/>
  <c r="U8" i="4"/>
  <c r="U9" i="4"/>
  <c r="U10" i="4"/>
  <c r="U11" i="4"/>
  <c r="U12" i="4"/>
  <c r="U13" i="4"/>
  <c r="U2" i="4"/>
  <c r="Q23" i="4"/>
  <c r="Q22" i="4"/>
  <c r="I20" i="4" l="1"/>
  <c r="Q12" i="4" l="1"/>
  <c r="P12" i="4"/>
  <c r="P11" i="4"/>
  <c r="Q11" i="4" s="1"/>
  <c r="Q10" i="4"/>
  <c r="P10" i="4"/>
  <c r="P9" i="4"/>
  <c r="Q9" i="4" s="1"/>
  <c r="Q8" i="4"/>
  <c r="Q7" i="4"/>
  <c r="Q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<sst xmlns="http://schemas.openxmlformats.org/spreadsheetml/2006/main" count="32" uniqueCount="28">
  <si>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</si>
  <si>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</si>
  <si>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</si>
  <si>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</si>
  <si>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</si>
  <si>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</si>
  <si>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</si>
  <si>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</si>
  <si>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</si>
  <si>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</si>
  <si>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</si>
  <si>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</si>
  <si>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</si>
  <si>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202, 2nd floor, Bldg. A/14, shree datta nagari complex, nbhiwandi</t>
  </si>
  <si>
    <t>bua</t>
  </si>
  <si>
    <t>agreement - 30.08.2016 - 17,19,500</t>
  </si>
  <si>
    <t>rate</t>
  </si>
  <si>
    <t>fmv</t>
  </si>
  <si>
    <t>datta nagari</t>
  </si>
  <si>
    <t>09.02.23</t>
  </si>
  <si>
    <t>21.03.23</t>
  </si>
  <si>
    <t>04.08.23</t>
  </si>
  <si>
    <t>21.04.23</t>
  </si>
  <si>
    <t>15.09.23</t>
  </si>
  <si>
    <t>4000 to 5500 on ca</t>
  </si>
  <si>
    <t>mca</t>
  </si>
  <si>
    <t>bal</t>
  </si>
  <si>
    <t>yoc - 2018 - site infro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</si>
</sst>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10CCA2-AB1B-499F-ABBF-6A3DCEAAB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954545-450E-430D-B018-087768CE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2BEDC-E2F7-40E9-90F7-E905A6435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F8B52A-A965-4534-86D4-14976F495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5735DF-3117-44D4-9CF2-CB63F7A84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484A9-F9F9-4953-A361-3EC4116B1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97DA1-C552-455D-90E6-2027245E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11" sqref="S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591.66666666666674</v>
      </c>
      <c r="C2" s="4">
        <f>B2*1.2</f>
        <v>710.00000000000011</v>
      </c>
      <c r="D2" s="4">
        <f t="shared" ref="D2:D13" si="2">C2*1.2</f>
        <v>852.00000000000011</v>
      </c>
      <c r="E2" s="5">
        <f t="shared" ref="E2:E13" si="3">R2</f>
        <v>2200000</v>
      </c>
      <c r="F2" s="10">
        <f t="shared" ref="F2:F13" si="4">ROUND((E2/B2),0)</f>
        <v>3718</v>
      </c>
      <c r="G2" s="15">
        <f t="shared" ref="G2:G13" si="5">ROUND((E2/C2),0)</f>
        <v>3099</v>
      </c>
      <c r="H2" s="10">
        <f t="shared" ref="H2:H13" si="6">ROUND((E2/D2),0)</f>
        <v>2582</v>
      </c>
      <c r="I2" s="4" t="e">
        <f>#REF!</f>
        <v>#REF!</v>
      </c>
      <c r="J2" s="4" t="str">
        <f t="shared" ref="J2:J13" si="7">S2</f>
        <v>datta nagari</v>
      </c>
      <c r="O2">
        <v>0</v>
      </c>
      <c r="P2">
        <v>710</v>
      </c>
      <c r="Q2">
        <f t="shared" ref="Q2:Q12" si="8">P2/1.2</f>
        <v>591.66666666666674</v>
      </c>
      <c r="R2" s="2">
        <v>2200000</v>
      </c>
      <c r="S2" s="8" t="s">
        <v>18</v>
      </c>
      <c r="T2" s="8"/>
      <c r="U2">
        <f>Q2*1.18</f>
        <v>698.16666666666674</v>
      </c>
      <c r="V2">
        <f>R2/U2</f>
        <v>3151.1100501312958</v>
      </c>
    </row>
    <row r="3" spans="1:22" x14ac:dyDescent="0.25">
      <c r="A3" s="4">
        <f t="shared" si="0"/>
        <v>0</v>
      </c>
      <c r="B3" s="4">
        <f t="shared" si="1"/>
        <v>458.33333333333337</v>
      </c>
      <c r="C3" s="4">
        <f t="shared" ref="C3:C15" si="9">B3*1.2</f>
        <v>550</v>
      </c>
      <c r="D3" s="4">
        <f t="shared" si="2"/>
        <v>660</v>
      </c>
      <c r="E3" s="5">
        <f t="shared" si="3"/>
        <v>3000000</v>
      </c>
      <c r="F3" s="10">
        <f t="shared" si="4"/>
        <v>6545</v>
      </c>
      <c r="G3" s="15">
        <f t="shared" si="5"/>
        <v>5455</v>
      </c>
      <c r="H3" s="10">
        <f t="shared" si="6"/>
        <v>4545</v>
      </c>
      <c r="I3" s="4" t="e">
        <f>#REF!</f>
        <v>#REF!</v>
      </c>
      <c r="J3" s="4" t="str">
        <f t="shared" si="7"/>
        <v>datta nagari</v>
      </c>
      <c r="O3">
        <v>0</v>
      </c>
      <c r="P3">
        <v>550</v>
      </c>
      <c r="Q3">
        <f t="shared" si="8"/>
        <v>458.33333333333337</v>
      </c>
      <c r="R3" s="2">
        <v>3000000</v>
      </c>
      <c r="S3" s="8" t="s">
        <v>18</v>
      </c>
      <c r="T3" s="8"/>
      <c r="U3">
        <f t="shared" ref="U3:U13" si="10">Q3*1.18</f>
        <v>540.83333333333337</v>
      </c>
      <c r="V3">
        <f t="shared" ref="V3:V9" si="11">R3/U3</f>
        <v>5546.9953775038521</v>
      </c>
    </row>
    <row r="4" spans="1:22" x14ac:dyDescent="0.25">
      <c r="A4" s="4">
        <f t="shared" si="0"/>
        <v>0</v>
      </c>
      <c r="B4" s="4">
        <f t="shared" si="1"/>
        <v>387.5</v>
      </c>
      <c r="C4" s="4">
        <f t="shared" si="9"/>
        <v>465</v>
      </c>
      <c r="D4" s="4">
        <f t="shared" si="2"/>
        <v>558</v>
      </c>
      <c r="E4" s="5">
        <f t="shared" si="3"/>
        <v>1200000</v>
      </c>
      <c r="F4" s="10">
        <f t="shared" si="4"/>
        <v>3097</v>
      </c>
      <c r="G4" s="10">
        <f t="shared" si="5"/>
        <v>2581</v>
      </c>
      <c r="H4" s="10">
        <f t="shared" si="6"/>
        <v>2151</v>
      </c>
      <c r="I4" s="4" t="e">
        <f>#REF!</f>
        <v>#REF!</v>
      </c>
      <c r="J4" s="4" t="str">
        <f t="shared" si="7"/>
        <v>09.02.23</v>
      </c>
      <c r="O4">
        <v>0</v>
      </c>
      <c r="P4">
        <v>465</v>
      </c>
      <c r="Q4">
        <f t="shared" si="8"/>
        <v>387.5</v>
      </c>
      <c r="R4" s="2">
        <v>1200000</v>
      </c>
      <c r="S4" s="8" t="s">
        <v>19</v>
      </c>
      <c r="T4" s="8"/>
      <c r="U4">
        <f t="shared" si="10"/>
        <v>457.25</v>
      </c>
      <c r="V4">
        <f t="shared" si="11"/>
        <v>2624.3849097867687</v>
      </c>
    </row>
    <row r="5" spans="1:22" x14ac:dyDescent="0.25">
      <c r="A5" s="4">
        <f t="shared" si="0"/>
        <v>0</v>
      </c>
      <c r="B5" s="4">
        <f t="shared" si="1"/>
        <v>541.66666666666674</v>
      </c>
      <c r="C5" s="4">
        <f t="shared" si="9"/>
        <v>650.00000000000011</v>
      </c>
      <c r="D5" s="4">
        <f t="shared" si="2"/>
        <v>780.00000000000011</v>
      </c>
      <c r="E5" s="5">
        <f t="shared" si="3"/>
        <v>1750000</v>
      </c>
      <c r="F5" s="10">
        <f t="shared" si="4"/>
        <v>3231</v>
      </c>
      <c r="G5" s="10">
        <f t="shared" si="5"/>
        <v>2692</v>
      </c>
      <c r="H5" s="10">
        <f t="shared" si="6"/>
        <v>2244</v>
      </c>
      <c r="I5" s="4" t="e">
        <f>#REF!</f>
        <v>#REF!</v>
      </c>
      <c r="J5" s="4" t="str">
        <f t="shared" si="7"/>
        <v>21.03.23</v>
      </c>
      <c r="O5">
        <v>0</v>
      </c>
      <c r="P5">
        <v>650</v>
      </c>
      <c r="Q5">
        <f t="shared" si="8"/>
        <v>541.66666666666674</v>
      </c>
      <c r="R5" s="2">
        <v>1750000</v>
      </c>
      <c r="S5" s="8" t="s">
        <v>20</v>
      </c>
      <c r="T5" s="8"/>
      <c r="U5">
        <f t="shared" si="10"/>
        <v>639.16666666666674</v>
      </c>
      <c r="V5">
        <f t="shared" si="11"/>
        <v>2737.9400260756188</v>
      </c>
    </row>
    <row r="6" spans="1:22" x14ac:dyDescent="0.25">
      <c r="A6" s="4">
        <f t="shared" si="0"/>
        <v>0</v>
      </c>
      <c r="B6" s="4">
        <f t="shared" si="1"/>
        <v>508.33333333333337</v>
      </c>
      <c r="C6" s="4">
        <f t="shared" si="9"/>
        <v>610</v>
      </c>
      <c r="D6" s="4">
        <f t="shared" si="2"/>
        <v>732</v>
      </c>
      <c r="E6" s="5">
        <f t="shared" si="3"/>
        <v>1700000</v>
      </c>
      <c r="F6" s="10">
        <f t="shared" si="4"/>
        <v>3344</v>
      </c>
      <c r="G6" s="10">
        <f t="shared" si="5"/>
        <v>2787</v>
      </c>
      <c r="H6" s="10">
        <f t="shared" si="6"/>
        <v>2322</v>
      </c>
      <c r="I6" s="4" t="e">
        <f>#REF!</f>
        <v>#REF!</v>
      </c>
      <c r="J6" s="4" t="str">
        <f t="shared" si="7"/>
        <v>04.08.23</v>
      </c>
      <c r="O6">
        <v>0</v>
      </c>
      <c r="P6">
        <v>610</v>
      </c>
      <c r="Q6">
        <f t="shared" si="8"/>
        <v>508.33333333333337</v>
      </c>
      <c r="R6" s="2">
        <v>1700000</v>
      </c>
      <c r="S6" s="8" t="s">
        <v>21</v>
      </c>
      <c r="T6" s="8"/>
      <c r="U6">
        <f t="shared" si="10"/>
        <v>599.83333333333337</v>
      </c>
      <c r="V6">
        <f t="shared" si="11"/>
        <v>2834.1205890525143</v>
      </c>
    </row>
    <row r="7" spans="1:22" x14ac:dyDescent="0.25">
      <c r="A7" s="4">
        <f t="shared" si="0"/>
        <v>0</v>
      </c>
      <c r="B7" s="4">
        <f t="shared" si="1"/>
        <v>733.33333333333337</v>
      </c>
      <c r="C7" s="4">
        <f t="shared" si="9"/>
        <v>880</v>
      </c>
      <c r="D7" s="4">
        <f t="shared" si="2"/>
        <v>1056</v>
      </c>
      <c r="E7" s="5">
        <f t="shared" si="3"/>
        <v>2580000</v>
      </c>
      <c r="F7" s="10">
        <f t="shared" si="4"/>
        <v>3518</v>
      </c>
      <c r="G7" s="10">
        <f t="shared" si="5"/>
        <v>2932</v>
      </c>
      <c r="H7" s="10">
        <f t="shared" si="6"/>
        <v>2443</v>
      </c>
      <c r="I7" s="4" t="e">
        <f>#REF!</f>
        <v>#REF!</v>
      </c>
      <c r="J7" s="4" t="str">
        <f t="shared" si="7"/>
        <v>21.04.23</v>
      </c>
      <c r="O7">
        <v>0</v>
      </c>
      <c r="P7">
        <v>880</v>
      </c>
      <c r="Q7">
        <f t="shared" si="8"/>
        <v>733.33333333333337</v>
      </c>
      <c r="R7" s="2">
        <v>2580000</v>
      </c>
      <c r="S7" s="8" t="s">
        <v>22</v>
      </c>
      <c r="T7" s="8"/>
      <c r="U7">
        <f t="shared" si="10"/>
        <v>865.33333333333337</v>
      </c>
      <c r="V7">
        <f t="shared" si="11"/>
        <v>2981.5100154083202</v>
      </c>
    </row>
    <row r="8" spans="1:22" x14ac:dyDescent="0.25">
      <c r="A8" s="4">
        <f t="shared" si="0"/>
        <v>0</v>
      </c>
      <c r="B8" s="4">
        <f t="shared" si="1"/>
        <v>362.5</v>
      </c>
      <c r="C8" s="4">
        <f t="shared" si="9"/>
        <v>435</v>
      </c>
      <c r="D8" s="4">
        <f t="shared" si="2"/>
        <v>522</v>
      </c>
      <c r="E8" s="5">
        <f t="shared" si="3"/>
        <v>1450000</v>
      </c>
      <c r="F8" s="10">
        <f t="shared" si="4"/>
        <v>4000</v>
      </c>
      <c r="G8" s="15">
        <f t="shared" si="5"/>
        <v>3333</v>
      </c>
      <c r="H8" s="10">
        <f t="shared" si="6"/>
        <v>2778</v>
      </c>
      <c r="I8" s="4" t="e">
        <f>#REF!</f>
        <v>#REF!</v>
      </c>
      <c r="J8" s="4" t="str">
        <f t="shared" si="7"/>
        <v>15.09.23</v>
      </c>
      <c r="O8">
        <v>0</v>
      </c>
      <c r="P8">
        <v>435</v>
      </c>
      <c r="Q8">
        <f t="shared" si="8"/>
        <v>362.5</v>
      </c>
      <c r="R8" s="2">
        <v>1450000</v>
      </c>
      <c r="S8" s="8" t="s">
        <v>23</v>
      </c>
      <c r="T8" s="8"/>
      <c r="U8">
        <f t="shared" si="10"/>
        <v>427.75</v>
      </c>
      <c r="V8">
        <f t="shared" si="11"/>
        <v>3389.8305084745762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2">O9/1.2</f>
        <v>0</v>
      </c>
      <c r="Q9">
        <f t="shared" si="8"/>
        <v>0</v>
      </c>
      <c r="R9" s="2">
        <v>0</v>
      </c>
      <c r="S9" s="8"/>
      <c r="T9" s="8"/>
      <c r="U9">
        <f t="shared" si="10"/>
        <v>0</v>
      </c>
      <c r="V9" t="e">
        <f t="shared" si="11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>
        <f t="shared" si="8"/>
        <v>0</v>
      </c>
      <c r="R10" s="2">
        <v>0</v>
      </c>
      <c r="S10" s="8"/>
      <c r="T10" s="8"/>
      <c r="U10">
        <f t="shared" si="10"/>
        <v>0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8"/>
        <v>0</v>
      </c>
      <c r="R11" s="2">
        <v>0</v>
      </c>
      <c r="S11" s="8"/>
      <c r="T11" s="8"/>
      <c r="U11">
        <f t="shared" si="10"/>
        <v>0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8"/>
        <v>0</v>
      </c>
      <c r="R12" s="2">
        <v>0</v>
      </c>
      <c r="S12" s="8"/>
      <c r="T12" s="8"/>
      <c r="U12">
        <f t="shared" si="10"/>
        <v>0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>
        <f t="shared" si="10"/>
        <v>0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665</v>
      </c>
    </row>
    <row r="19" spans="7:24" x14ac:dyDescent="0.25">
      <c r="H19" t="s">
        <v>16</v>
      </c>
      <c r="I19">
        <v>3500</v>
      </c>
    </row>
    <row r="20" spans="7:24" x14ac:dyDescent="0.25">
      <c r="H20" t="s">
        <v>17</v>
      </c>
      <c r="I20">
        <f>I19*I18</f>
        <v>2327500</v>
      </c>
      <c r="P20" t="s">
        <v>25</v>
      </c>
      <c r="Q20">
        <v>517</v>
      </c>
    </row>
    <row r="21" spans="7:24" x14ac:dyDescent="0.25">
      <c r="P21" t="s">
        <v>26</v>
      </c>
      <c r="Q21">
        <v>48</v>
      </c>
    </row>
    <row r="22" spans="7:24" x14ac:dyDescent="0.25">
      <c r="G22" s="6"/>
      <c r="H22" s="6"/>
      <c r="Q22">
        <f>Q21+Q20</f>
        <v>565</v>
      </c>
      <c r="R22">
        <v>4000</v>
      </c>
    </row>
    <row r="23" spans="7:24" x14ac:dyDescent="0.25">
      <c r="Q23">
        <f>I18/Q22</f>
        <v>1.1769911504424779</v>
      </c>
      <c r="R23">
        <f>R22*Q22</f>
        <v>2260000</v>
      </c>
    </row>
    <row r="24" spans="7:24" x14ac:dyDescent="0.25">
      <c r="H24" t="s">
        <v>15</v>
      </c>
      <c r="P24" s="11"/>
      <c r="Q24" s="11"/>
      <c r="R24" s="13">
        <f>R23/I18</f>
        <v>3398.4962406015038</v>
      </c>
      <c r="T24" s="11"/>
      <c r="U24" s="11"/>
      <c r="V24" s="11"/>
      <c r="W24" s="11"/>
      <c r="X24" s="11"/>
    </row>
    <row r="25" spans="7:24" x14ac:dyDescent="0.25">
      <c r="H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2023-10-18T09:48:58Z</dcterms:modified>
</cp:coreProperties>
</file>