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NB_Thakur Complex_Geeta Devi HIralal Prajapati\"/>
    </mc:Choice>
  </mc:AlternateContent>
  <xr:revisionPtr revIDLastSave="0" documentId="13_ncr:1_{ECE6BF70-3F3D-435C-BEF3-FECB8D9018DB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G33" i="4" s="1"/>
  <c r="H29" i="4"/>
  <c r="C5" i="25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<sst xmlns="http://schemas.openxmlformats.org/spreadsheetml/2006/main" count="127" uniqueCount="85">
  <si>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</si>
  <si>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</si>
  <si>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</si>
  <si>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</si>
  <si>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</si>
  <si>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</si>
  <si>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</si>
  <si>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</si>
  <si>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</si>
  <si>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</si>
  <si>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</si>
  <si>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</si>
  <si>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</si>
  <si>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</si>
  <si>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</si>
  <si>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</si>
  <si>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</si>
  <si>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</si>
  <si>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</si>
  <si>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</si>
  <si>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</si>
  <si>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</si>
  <si>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</si>
  <si>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</si>
  <si>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</si>
  <si>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</si>
  <si>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</si>
  <si>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</si>
  <si>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</si>
  <si>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</si>
  <si>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</si>
  <si>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</si>
  <si>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</si>
  <si>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</si>
  <si>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</si>
  <si>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</si>
  <si>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</si>
  <si>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</si>
  <si>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</si>
  <si>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</si>
  <si>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</si>
  <si>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</si>
  <si>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</si>
  <si>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</si>
  <si>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</si>
  <si>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</si>
  <si>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</si>
  <si>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</si>
  <si>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</si>
  <si>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</si>
  <si>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</si>
  <si>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</si>
  <si>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</si>
  <si>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</si>
  <si>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</si>
  <si>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</si>
  <si>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</si>
  <si>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</si>
  <si>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</si>
  <si>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</si>
  <si>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</si>
  <si>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</si>
  <si>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</si>
  <si>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</si>
  <si>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</si>
  <si>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</si>
  <si>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</si>
  <si>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</si>
  <si>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</si>
  <si>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</si>
  <si>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</si>
  <si>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</si>
  <si>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</si>
  <si>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</si>
  <si>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</si>
  <si>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</si>
  <si>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</si>
  <si>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</si>
  <si>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</si>
  <si>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</si>
  <si>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</si>
  <si>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</si>
  <si>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</si>
  <si>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02.05.2023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</si>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</sst>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345330</xdr:colOff>
      <xdr:row>47</xdr:row>
      <xdr:rowOff>144107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C97956-0B88-BBE0-96DB-E47DF772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414130" cy="8830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554484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05972B-D299-29DC-2459-5F7FE78DD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75284" cy="8878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478273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95F2D1-3ABF-9A1D-E985-6BC350BAE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99073" cy="8745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325597</xdr:colOff>
      <xdr:row>49</xdr:row>
      <xdr:rowOff>115546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202C4-223F-0A01-CEE9-B51B2451F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517597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G21" sqref="G21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G32" sqref="G3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22000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19300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19300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22000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497</v>
      </c>
      <c r="D18" s="26"/>
      <c r="F18" s="19"/>
    </row>
    <row r="19" spans="1:6" x14ac:dyDescent="0.25">
      <c r="A19" s="16" t="s">
        <v>73</v>
      </c>
      <c r="B19" s="6"/>
      <c r="C19" s="32">
        <f>C18*C16</f>
        <v>10934000</v>
      </c>
      <c r="D19" s="33"/>
      <c r="E19" s="70"/>
      <c r="F19" s="34"/>
    </row>
    <row r="20" spans="1:6" x14ac:dyDescent="0.25">
      <c r="A20" s="16" t="s">
        <v>24</v>
      </c>
      <c r="C20" s="35">
        <f>C19*90%</f>
        <v>9840600</v>
      </c>
      <c r="D20" s="32"/>
      <c r="F20" s="19"/>
    </row>
    <row r="21" spans="1:6" x14ac:dyDescent="0.25">
      <c r="A21" s="16" t="s">
        <v>25</v>
      </c>
      <c r="C21" s="35">
        <f>C19*80%</f>
        <v>8747200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1341900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22779.166666666668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15" sqref="S1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5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511</v>
      </c>
      <c r="C2" s="4">
        <f t="shared" ref="C2:C16" si="1">B2*1.2</f>
        <v>613.19999999999993</v>
      </c>
      <c r="D2" s="4">
        <f t="shared" ref="D2:D16" si="2">C2*1.2</f>
        <v>735.83999999999992</v>
      </c>
      <c r="E2" s="5">
        <f t="shared" ref="E2:E16" si="3">R2</f>
        <v>9900000</v>
      </c>
      <c r="F2" s="4">
        <f t="shared" ref="F2:F15" si="4">ROUND((E2/B2),0)</f>
        <v>19374</v>
      </c>
      <c r="G2" s="4">
        <f t="shared" ref="G2:G15" si="5">ROUND((E2/C2),0)</f>
        <v>16145</v>
      </c>
      <c r="H2" s="4">
        <f t="shared" ref="H2:H15" si="6">ROUND((E2/D2),0)</f>
        <v>13454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511</v>
      </c>
      <c r="R2" s="2">
        <v>9900000</v>
      </c>
      <c r="S2" s="2"/>
    </row>
    <row r="3" spans="1:19" x14ac:dyDescent="0.25">
      <c r="A3" s="4">
        <v>2</v>
      </c>
      <c r="B3" s="4">
        <f t="shared" si="0"/>
        <v>501</v>
      </c>
      <c r="C3" s="4">
        <f t="shared" si="1"/>
        <v>601.19999999999993</v>
      </c>
      <c r="D3" s="4">
        <f t="shared" si="2"/>
        <v>721.43999999999994</v>
      </c>
      <c r="E3" s="5">
        <f t="shared" si="3"/>
        <v>11200000</v>
      </c>
      <c r="F3" s="78">
        <f t="shared" si="4"/>
        <v>22355</v>
      </c>
      <c r="G3" s="78">
        <f t="shared" si="5"/>
        <v>18629</v>
      </c>
      <c r="H3" s="78">
        <f t="shared" si="6"/>
        <v>15525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501</v>
      </c>
      <c r="R3" s="79">
        <v>11200000</v>
      </c>
      <c r="S3" s="2"/>
    </row>
    <row r="4" spans="1:19" x14ac:dyDescent="0.25">
      <c r="A4" s="4">
        <v>3</v>
      </c>
      <c r="B4" s="4">
        <f t="shared" si="0"/>
        <v>511</v>
      </c>
      <c r="C4" s="4">
        <f t="shared" si="1"/>
        <v>613.19999999999993</v>
      </c>
      <c r="D4" s="4">
        <f t="shared" si="2"/>
        <v>735.83999999999992</v>
      </c>
      <c r="E4" s="5">
        <f t="shared" si="3"/>
        <v>11400000</v>
      </c>
      <c r="F4" s="78">
        <f t="shared" si="4"/>
        <v>22309</v>
      </c>
      <c r="G4" s="78">
        <f t="shared" si="5"/>
        <v>18591</v>
      </c>
      <c r="H4" s="78">
        <f t="shared" si="6"/>
        <v>15492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511</v>
      </c>
      <c r="R4" s="79">
        <v>11400000</v>
      </c>
      <c r="S4" s="2"/>
    </row>
    <row r="5" spans="1:19" x14ac:dyDescent="0.25">
      <c r="A5" s="4">
        <v>4</v>
      </c>
      <c r="B5" s="4">
        <f t="shared" si="0"/>
        <v>497</v>
      </c>
      <c r="C5" s="4">
        <f t="shared" si="1"/>
        <v>596.4</v>
      </c>
      <c r="D5" s="4">
        <f t="shared" si="2"/>
        <v>715.68</v>
      </c>
      <c r="E5" s="5">
        <f t="shared" si="3"/>
        <v>10900000</v>
      </c>
      <c r="F5" s="78">
        <f t="shared" si="4"/>
        <v>21932</v>
      </c>
      <c r="G5" s="78">
        <f t="shared" si="5"/>
        <v>18276</v>
      </c>
      <c r="H5" s="78">
        <f t="shared" si="6"/>
        <v>15230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497</v>
      </c>
      <c r="R5" s="79">
        <v>10900000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6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497</v>
      </c>
    </row>
    <row r="29" spans="1:19" s="10" customFormat="1" x14ac:dyDescent="0.25">
      <c r="C29" s="72" t="s">
        <v>1</v>
      </c>
      <c r="D29" s="72">
        <v>10342593</v>
      </c>
      <c r="F29" s="57" t="s">
        <v>71</v>
      </c>
      <c r="G29" s="57">
        <v>547</v>
      </c>
      <c r="H29" s="10">
        <f>G29/G28</f>
        <v>1.1006036217303823</v>
      </c>
    </row>
    <row r="30" spans="1:19" s="10" customFormat="1" x14ac:dyDescent="0.25">
      <c r="F30" s="57" t="s">
        <v>72</v>
      </c>
      <c r="G30" s="57">
        <v>22000</v>
      </c>
    </row>
    <row r="31" spans="1:19" s="10" customFormat="1" x14ac:dyDescent="0.25">
      <c r="C31" s="75"/>
      <c r="D31" s="75"/>
      <c r="F31" s="75" t="s">
        <v>73</v>
      </c>
      <c r="G31" s="75">
        <f>G28*G30</f>
        <v>10934000</v>
      </c>
      <c r="H31" s="10">
        <f>G31/D29</f>
        <v>1.0571816951513029</v>
      </c>
    </row>
    <row r="32" spans="1:19" s="10" customFormat="1" x14ac:dyDescent="0.25">
      <c r="C32" s="75"/>
      <c r="D32" s="75"/>
      <c r="F32" s="75" t="s">
        <v>24</v>
      </c>
      <c r="G32" s="75">
        <f>G31*90%</f>
        <v>9840600</v>
      </c>
    </row>
    <row r="33" spans="3:7" s="10" customFormat="1" x14ac:dyDescent="0.25">
      <c r="C33" s="75"/>
      <c r="D33" s="75"/>
      <c r="F33" s="75" t="s">
        <v>25</v>
      </c>
      <c r="G33" s="75">
        <f>G31*80%</f>
        <v>8747200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2023-10-18T11:30:25Z</dcterms:modified>
</cp:coreProperties>
</file>