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Vinod Krishna Tambe\"/>
    </mc:Choice>
  </mc:AlternateContent>
  <xr:revisionPtr revIDLastSave="0" documentId="13_ncr:1_{A9DDA5D8-3AEA-4648-BE3E-B6231CB11B9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Q8" i="4"/>
  <c r="Q7" i="4"/>
  <c r="I20" i="4" l="1"/>
  <c r="J18" i="4" l="1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<sst xmlns="http://schemas.openxmlformats.org/spreadsheetml/2006/main" count="150" uniqueCount="23">
  <si>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</si>
  <si>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</si>
  <si>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</si>
  <si>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</si>
  <si>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</si>
  <si>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</si>
  <si>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</si>
  <si>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</si>
  <si>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</si>
  <si>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</si>
  <si>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</si>
  <si>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</si>
  <si>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</si>
  <si>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Residential Flat No. 605, 6th Floor, "Basera Heights", Om Shanti Chowk, Indralok Phase III, Village Navghar, Bhayandar (East)</t>
  </si>
  <si>
    <t>ca</t>
  </si>
  <si>
    <t>agreement - 14.08.23 - 36.64 lakhs</t>
  </si>
  <si>
    <t>rate</t>
  </si>
  <si>
    <t>fmv</t>
  </si>
  <si>
    <t>basera heights</t>
  </si>
  <si>
    <t>70 lakhs box price</t>
  </si>
  <si>
    <t>02.08.23</t>
  </si>
  <si>
    <t>14.08.23</t>
  </si>
  <si>
    <t>24.08.23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</si>
</sst>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333375</xdr:colOff>
      <xdr:row>6</xdr:row>
      <xdr:rowOff>171450</xdr:rowOff>
    </xdr:from>
    <xdr:to>
      <xdr:col>22</xdr:col>
      <xdr:colOff>361950</xdr:colOff>
      <xdr:row>37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9EE350-13CB-4CCD-8BCF-E4FB5BA53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" t="8151" r="22383" b="10083"/>
        <a:stretch>
          <a:fillRect/>
        </a:stretch>
      </xdr:blipFill>
      <xdr:spPr bwMode="auto">
        <a:xfrm>
          <a:off x="2771775" y="1314450"/>
          <a:ext cx="11001375" cy="55816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6</xdr:row>
      <xdr:rowOff>180974</xdr:rowOff>
    </xdr:from>
    <xdr:to>
      <xdr:col>15</xdr:col>
      <xdr:colOff>504825</xdr:colOff>
      <xdr:row>36</xdr:row>
      <xdr:rowOff>95249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57B2FF-4ECC-4E50-B653-BAF98641F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77" r="10843" b="4944"/>
        <a:stretch>
          <a:fillRect/>
        </a:stretch>
      </xdr:blipFill>
      <xdr:spPr bwMode="auto">
        <a:xfrm>
          <a:off x="942975" y="1323974"/>
          <a:ext cx="8705850" cy="56292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1</xdr:row>
      <xdr:rowOff>0</xdr:rowOff>
    </xdr:from>
    <xdr:to>
      <xdr:col>17</xdr:col>
      <xdr:colOff>600075</xdr:colOff>
      <xdr:row>30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4689CB-3D1C-4E19-A4DF-8093BF7D1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7" t="8365" r="18497" b="6219"/>
        <a:stretch>
          <a:fillRect/>
        </a:stretch>
      </xdr:blipFill>
      <xdr:spPr bwMode="auto">
        <a:xfrm>
          <a:off x="333375" y="190500"/>
          <a:ext cx="10629900" cy="55245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E94FB0-4421-4367-BDCD-2523336E3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310027-E1F9-44EC-8757-AA6129D2D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4FBBD7-5F0C-4EC9-BDA6-DCB6DF5F5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0B584F-529A-4D95-9039-977796B65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A46F7B-D1B3-4FFA-BCE3-329D1F1C3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32" sqref="R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384</v>
      </c>
      <c r="C2" s="4">
        <f>B2*1.2</f>
        <v>460.79999999999995</v>
      </c>
      <c r="D2" s="4">
        <f t="shared" ref="D2:D13" si="2">C2*1.2</f>
        <v>552.95999999999992</v>
      </c>
      <c r="E2" s="15">
        <f t="shared" ref="E2:E13" si="3">R2</f>
        <v>6500000</v>
      </c>
      <c r="F2" s="14">
        <f t="shared" ref="F2:F13" si="4">ROUND((E2/B2),0)</f>
        <v>16927</v>
      </c>
      <c r="G2" s="9">
        <f t="shared" ref="G2:G13" si="5">ROUND((E2/C2),0)</f>
        <v>14106</v>
      </c>
      <c r="H2" s="9">
        <f t="shared" ref="H2:H13" si="6">ROUND((E2/D2),0)</f>
        <v>11755</v>
      </c>
      <c r="I2" s="4" t="e">
        <f>#REF!</f>
        <v>#REF!</v>
      </c>
      <c r="J2" s="4" t="str">
        <f t="shared" ref="J2:J13" si="7">S2</f>
        <v>basera heights</v>
      </c>
      <c r="O2">
        <v>0</v>
      </c>
      <c r="P2">
        <f t="shared" ref="P2:P12" si="8">O2/1.2</f>
        <v>0</v>
      </c>
      <c r="Q2">
        <v>384</v>
      </c>
      <c r="R2" s="2">
        <v>6500000</v>
      </c>
      <c r="S2" s="7" t="s">
        <v>18</v>
      </c>
      <c r="T2" s="7"/>
    </row>
    <row r="3" spans="1:20" x14ac:dyDescent="0.25">
      <c r="A3" s="4">
        <f t="shared" si="0"/>
        <v>0</v>
      </c>
      <c r="B3" s="4">
        <f t="shared" si="1"/>
        <v>411</v>
      </c>
      <c r="C3" s="4">
        <f t="shared" ref="C3:C15" si="9">B3*1.2</f>
        <v>493.2</v>
      </c>
      <c r="D3" s="4">
        <f t="shared" si="2"/>
        <v>591.83999999999992</v>
      </c>
      <c r="E3" s="15">
        <f t="shared" si="3"/>
        <v>6500000</v>
      </c>
      <c r="F3" s="14">
        <f t="shared" si="4"/>
        <v>15815</v>
      </c>
      <c r="G3" s="9">
        <f t="shared" si="5"/>
        <v>13179</v>
      </c>
      <c r="H3" s="9">
        <f t="shared" si="6"/>
        <v>10983</v>
      </c>
      <c r="I3" s="4" t="e">
        <f>#REF!</f>
        <v>#REF!</v>
      </c>
      <c r="J3" s="4" t="str">
        <f t="shared" si="7"/>
        <v>basera heights</v>
      </c>
      <c r="O3">
        <v>0</v>
      </c>
      <c r="P3">
        <f t="shared" si="8"/>
        <v>0</v>
      </c>
      <c r="Q3">
        <v>411</v>
      </c>
      <c r="R3" s="2">
        <v>6500000</v>
      </c>
      <c r="S3" s="7" t="s">
        <v>18</v>
      </c>
      <c r="T3" s="7"/>
    </row>
    <row r="4" spans="1:20" x14ac:dyDescent="0.25">
      <c r="A4" s="4">
        <f t="shared" si="0"/>
        <v>0</v>
      </c>
      <c r="B4" s="4">
        <f t="shared" si="1"/>
        <v>377</v>
      </c>
      <c r="C4" s="4">
        <f t="shared" si="9"/>
        <v>452.4</v>
      </c>
      <c r="D4" s="4">
        <f t="shared" si="2"/>
        <v>542.88</v>
      </c>
      <c r="E4" s="15">
        <f t="shared" si="3"/>
        <v>6444000</v>
      </c>
      <c r="F4" s="14">
        <f t="shared" si="4"/>
        <v>17093</v>
      </c>
      <c r="G4" s="9">
        <f t="shared" si="5"/>
        <v>14244</v>
      </c>
      <c r="H4" s="9">
        <f t="shared" si="6"/>
        <v>11870</v>
      </c>
      <c r="I4" s="4" t="e">
        <f>#REF!</f>
        <v>#REF!</v>
      </c>
      <c r="J4" s="4" t="str">
        <f t="shared" si="7"/>
        <v>basera heights</v>
      </c>
      <c r="O4">
        <v>0</v>
      </c>
      <c r="P4">
        <f t="shared" si="8"/>
        <v>0</v>
      </c>
      <c r="Q4">
        <v>377</v>
      </c>
      <c r="R4" s="2">
        <v>6444000</v>
      </c>
      <c r="S4" s="7" t="s">
        <v>18</v>
      </c>
      <c r="T4" s="7"/>
    </row>
    <row r="5" spans="1:20" x14ac:dyDescent="0.25">
      <c r="A5" s="4">
        <f t="shared" si="0"/>
        <v>0</v>
      </c>
      <c r="B5" s="4">
        <f t="shared" si="1"/>
        <v>411</v>
      </c>
      <c r="C5" s="4">
        <f t="shared" si="9"/>
        <v>493.2</v>
      </c>
      <c r="D5" s="4">
        <f t="shared" si="2"/>
        <v>591.83999999999992</v>
      </c>
      <c r="E5" s="15">
        <f t="shared" si="3"/>
        <v>5900000</v>
      </c>
      <c r="F5" s="9">
        <f t="shared" si="4"/>
        <v>14355</v>
      </c>
      <c r="G5" s="9">
        <f t="shared" si="5"/>
        <v>11963</v>
      </c>
      <c r="H5" s="9">
        <f t="shared" si="6"/>
        <v>9969</v>
      </c>
      <c r="I5" s="4" t="e">
        <f>#REF!</f>
        <v>#REF!</v>
      </c>
      <c r="J5" s="4" t="str">
        <f t="shared" si="7"/>
        <v>basera heights</v>
      </c>
      <c r="O5">
        <v>0</v>
      </c>
      <c r="P5">
        <f t="shared" si="8"/>
        <v>0</v>
      </c>
      <c r="Q5">
        <v>411</v>
      </c>
      <c r="R5" s="2">
        <v>5900000</v>
      </c>
      <c r="S5" s="7" t="s">
        <v>18</v>
      </c>
      <c r="T5" s="7"/>
    </row>
    <row r="6" spans="1:20" x14ac:dyDescent="0.25">
      <c r="A6" s="4">
        <f t="shared" si="0"/>
        <v>0</v>
      </c>
      <c r="B6" s="4">
        <f t="shared" si="1"/>
        <v>425</v>
      </c>
      <c r="C6" s="4">
        <f t="shared" si="9"/>
        <v>510</v>
      </c>
      <c r="D6" s="4">
        <f t="shared" si="2"/>
        <v>612</v>
      </c>
      <c r="E6" s="15">
        <f t="shared" si="3"/>
        <v>6200000</v>
      </c>
      <c r="F6" s="9">
        <f t="shared" si="4"/>
        <v>14588</v>
      </c>
      <c r="G6" s="9">
        <f t="shared" si="5"/>
        <v>12157</v>
      </c>
      <c r="H6" s="9">
        <f t="shared" si="6"/>
        <v>10131</v>
      </c>
      <c r="I6" s="4" t="e">
        <f>#REF!</f>
        <v>#REF!</v>
      </c>
      <c r="J6" s="4" t="str">
        <f t="shared" si="7"/>
        <v>basera heights</v>
      </c>
      <c r="O6">
        <v>0</v>
      </c>
      <c r="P6">
        <f t="shared" si="8"/>
        <v>0</v>
      </c>
      <c r="Q6">
        <v>425</v>
      </c>
      <c r="R6" s="2">
        <v>6200000</v>
      </c>
      <c r="S6" s="7" t="s">
        <v>18</v>
      </c>
      <c r="T6" s="7"/>
    </row>
    <row r="7" spans="1:20" x14ac:dyDescent="0.25">
      <c r="A7" s="4">
        <f t="shared" si="0"/>
        <v>0</v>
      </c>
      <c r="B7" s="4">
        <f t="shared" si="1"/>
        <v>405.37223999999992</v>
      </c>
      <c r="C7" s="4">
        <f t="shared" si="9"/>
        <v>486.44668799999988</v>
      </c>
      <c r="D7" s="4">
        <f t="shared" si="2"/>
        <v>583.73602559999983</v>
      </c>
      <c r="E7" s="15">
        <f t="shared" si="3"/>
        <v>4000000</v>
      </c>
      <c r="F7" s="9">
        <f t="shared" si="4"/>
        <v>9867</v>
      </c>
      <c r="G7" s="9">
        <f t="shared" si="5"/>
        <v>8223</v>
      </c>
      <c r="H7" s="9">
        <f t="shared" si="6"/>
        <v>6852</v>
      </c>
      <c r="I7" s="4" t="e">
        <f>#REF!</f>
        <v>#REF!</v>
      </c>
      <c r="J7" s="4" t="str">
        <f t="shared" si="7"/>
        <v>02.08.23</v>
      </c>
      <c r="O7">
        <v>0</v>
      </c>
      <c r="P7">
        <f t="shared" si="8"/>
        <v>0</v>
      </c>
      <c r="Q7">
        <f>37.66*10.764</f>
        <v>405.37223999999992</v>
      </c>
      <c r="R7" s="2">
        <v>4000000</v>
      </c>
      <c r="S7" s="7" t="s">
        <v>20</v>
      </c>
      <c r="T7" s="7"/>
    </row>
    <row r="8" spans="1:20" x14ac:dyDescent="0.25">
      <c r="A8" s="4">
        <f t="shared" si="0"/>
        <v>0</v>
      </c>
      <c r="B8" s="4">
        <f t="shared" si="1"/>
        <v>405.37223999999992</v>
      </c>
      <c r="C8" s="4">
        <f t="shared" si="9"/>
        <v>486.44668799999988</v>
      </c>
      <c r="D8" s="4">
        <f t="shared" si="2"/>
        <v>583.73602559999983</v>
      </c>
      <c r="E8" s="15">
        <f t="shared" si="3"/>
        <v>4400000</v>
      </c>
      <c r="F8" s="9">
        <f t="shared" si="4"/>
        <v>10854</v>
      </c>
      <c r="G8" s="9">
        <f t="shared" si="5"/>
        <v>9045</v>
      </c>
      <c r="H8" s="9">
        <f t="shared" si="6"/>
        <v>7538</v>
      </c>
      <c r="I8" s="4" t="e">
        <f>#REF!</f>
        <v>#REF!</v>
      </c>
      <c r="J8" s="4" t="str">
        <f t="shared" si="7"/>
        <v>14.08.23</v>
      </c>
      <c r="O8">
        <v>0</v>
      </c>
      <c r="P8">
        <f t="shared" si="8"/>
        <v>0</v>
      </c>
      <c r="Q8">
        <f>37.66*10.764</f>
        <v>405.37223999999992</v>
      </c>
      <c r="R8" s="2">
        <v>4400000</v>
      </c>
      <c r="S8" s="7" t="s">
        <v>21</v>
      </c>
      <c r="T8" s="7"/>
    </row>
    <row r="9" spans="1:20" x14ac:dyDescent="0.25">
      <c r="A9" s="4">
        <f t="shared" si="0"/>
        <v>0</v>
      </c>
      <c r="B9" s="4">
        <f t="shared" si="1"/>
        <v>434.65032000000002</v>
      </c>
      <c r="C9" s="4">
        <f t="shared" si="9"/>
        <v>521.58038399999998</v>
      </c>
      <c r="D9" s="4">
        <f t="shared" si="2"/>
        <v>625.8964608</v>
      </c>
      <c r="E9" s="15">
        <f t="shared" si="3"/>
        <v>6500000</v>
      </c>
      <c r="F9" s="14">
        <f t="shared" si="4"/>
        <v>14955</v>
      </c>
      <c r="G9" s="9">
        <f t="shared" si="5"/>
        <v>12462</v>
      </c>
      <c r="H9" s="9">
        <f t="shared" si="6"/>
        <v>10385</v>
      </c>
      <c r="I9" s="4" t="e">
        <f>#REF!</f>
        <v>#REF!</v>
      </c>
      <c r="J9" s="4" t="str">
        <f t="shared" si="7"/>
        <v>24.08.23</v>
      </c>
      <c r="O9">
        <v>0</v>
      </c>
      <c r="P9">
        <f t="shared" si="8"/>
        <v>0</v>
      </c>
      <c r="Q9">
        <f>40.38*10.764</f>
        <v>434.65032000000002</v>
      </c>
      <c r="R9" s="2">
        <v>6500000</v>
      </c>
      <c r="S9" s="7" t="s">
        <v>22</v>
      </c>
      <c r="T9" s="7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5:Q12" si="10">P10/1.2</f>
        <v>0</v>
      </c>
      <c r="R10" s="2">
        <v>0</v>
      </c>
      <c r="S10" s="7"/>
      <c r="T10" s="7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7"/>
      <c r="T11" s="7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7"/>
      <c r="T12" s="7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5">
        <f t="shared" ref="E14:E15" si="14">R14</f>
        <v>0</v>
      </c>
      <c r="F14" s="9" t="e">
        <f t="shared" ref="F14:F15" si="15">ROUND((E14/B14),0)</f>
        <v>#DIV/0!</v>
      </c>
      <c r="G14" s="9" t="e">
        <f t="shared" ref="G14:G15" si="16">ROUND((E14/C14),0)</f>
        <v>#DIV/0!</v>
      </c>
      <c r="H14" s="9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5">
        <f t="shared" si="14"/>
        <v>0</v>
      </c>
      <c r="F15" s="9" t="e">
        <f t="shared" si="15"/>
        <v>#DIV/0!</v>
      </c>
      <c r="G15" s="9" t="e">
        <f t="shared" si="16"/>
        <v>#DIV/0!</v>
      </c>
      <c r="H15" s="9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7"/>
      <c r="T15" s="7"/>
    </row>
    <row r="17" spans="7:24" x14ac:dyDescent="0.25">
      <c r="H17" t="s">
        <v>13</v>
      </c>
    </row>
    <row r="18" spans="7:24" x14ac:dyDescent="0.25">
      <c r="H18" t="s">
        <v>14</v>
      </c>
      <c r="I18">
        <v>405</v>
      </c>
      <c r="J18">
        <f>37.66*10.764</f>
        <v>405.37223999999992</v>
      </c>
    </row>
    <row r="19" spans="7:24" x14ac:dyDescent="0.25">
      <c r="H19" t="s">
        <v>16</v>
      </c>
      <c r="I19">
        <v>16100</v>
      </c>
    </row>
    <row r="20" spans="7:24" x14ac:dyDescent="0.25">
      <c r="H20" t="s">
        <v>17</v>
      </c>
      <c r="I20">
        <f>I19*I18</f>
        <v>6520500</v>
      </c>
    </row>
    <row r="22" spans="7:24" x14ac:dyDescent="0.25">
      <c r="G22" s="5"/>
      <c r="H22" s="5"/>
    </row>
    <row r="23" spans="7:24" x14ac:dyDescent="0.25">
      <c r="H23" t="s">
        <v>15</v>
      </c>
    </row>
    <row r="24" spans="7:24" x14ac:dyDescent="0.25">
      <c r="H24" t="s">
        <v>19</v>
      </c>
      <c r="P24" s="10"/>
      <c r="Q24" s="10"/>
      <c r="R24" s="12"/>
      <c r="T24" s="10"/>
      <c r="U24" s="10"/>
      <c r="V24" s="10"/>
      <c r="W24" s="10"/>
      <c r="X24" s="10"/>
    </row>
    <row r="25" spans="7:24" x14ac:dyDescent="0.25">
      <c r="P25" s="10"/>
      <c r="Q25" s="13"/>
      <c r="R25" s="13"/>
      <c r="T25" s="13"/>
      <c r="U25" s="13"/>
      <c r="V25" s="10"/>
      <c r="W25" s="10"/>
      <c r="X25" s="10"/>
    </row>
    <row r="26" spans="7:24" x14ac:dyDescent="0.25">
      <c r="P26" s="10"/>
      <c r="Q26" s="10"/>
      <c r="R26" s="10"/>
      <c r="T26" s="10"/>
      <c r="U26" s="10"/>
      <c r="V26" s="10"/>
      <c r="W26" s="10"/>
      <c r="X26" s="10"/>
    </row>
    <row r="27" spans="7:24" x14ac:dyDescent="0.25">
      <c r="P27" s="10"/>
      <c r="Q27" s="10"/>
      <c r="R27" s="10"/>
      <c r="T27" s="10"/>
      <c r="U27" s="10"/>
      <c r="V27" s="10"/>
      <c r="W27" s="10"/>
      <c r="X27" s="10"/>
    </row>
    <row r="28" spans="7:24" x14ac:dyDescent="0.25">
      <c r="P28" s="10"/>
      <c r="Q28" s="10"/>
      <c r="R28" s="11"/>
      <c r="T28" s="11"/>
      <c r="U28" s="11"/>
      <c r="V28" s="10"/>
      <c r="W28" s="10"/>
      <c r="X28" s="10"/>
    </row>
    <row r="29" spans="7:24" x14ac:dyDescent="0.25">
      <c r="P29" s="10"/>
      <c r="Q29" s="10"/>
      <c r="R29" s="10"/>
      <c r="T29" s="10"/>
      <c r="U29" s="10"/>
      <c r="V29" s="10"/>
      <c r="W29" s="10"/>
      <c r="X29" s="10"/>
    </row>
    <row r="30" spans="7:24" x14ac:dyDescent="0.25">
      <c r="P30" s="10"/>
      <c r="Q30" s="10"/>
      <c r="R30" s="10"/>
      <c r="T30" s="10"/>
      <c r="U30" s="10"/>
      <c r="V30" s="10"/>
      <c r="W30" s="10"/>
      <c r="X30" s="10"/>
    </row>
    <row r="31" spans="7:24" x14ac:dyDescent="0.25">
      <c r="P31" s="10"/>
      <c r="Q31" s="10"/>
      <c r="R31" s="10"/>
      <c r="T31" s="10"/>
      <c r="U31" s="10"/>
      <c r="V31" s="10"/>
      <c r="W31" s="10"/>
      <c r="X31" s="10"/>
    </row>
    <row r="32" spans="7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E17" sqref="E1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40" sqref="T4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2023-10-16T04:32:04Z</dcterms:modified>
</cp:coreProperties>
</file>