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ADE49619-9545-4638-AB20-673CEBEEC19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1" i="1" l="1"/>
  <c r="E20" i="1"/>
  <c r="E19" i="1"/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<sst xmlns="http://schemas.openxmlformats.org/spreadsheetml/2006/main" count="33" uniqueCount="29">
  <si>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</si>
  <si>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</si>
  <si>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</si>
  <si>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</si>
  <si>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</si>
  <si>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</si>
  <si>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</si>
  <si>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</si>
  <si>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</si>
  <si>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</si>
  <si>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</si>
  <si>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</si>
  <si>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</si>
  <si>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</si>
  <si>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</si>
  <si>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</si>
  <si>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F. no.</t>
  </si>
  <si>
    <t>BUA</t>
  </si>
  <si>
    <t>Rate</t>
  </si>
  <si>
    <t>FMV</t>
  </si>
  <si>
    <t>DSV</t>
  </si>
  <si>
    <t>Remark</t>
  </si>
  <si>
    <t>As oer OC</t>
  </si>
  <si>
    <t>State Bank Of India ( Jakegram Branch ) - AJAY KUMAR MISHRA</t>
  </si>
  <si>
    <t>BUA - Agrr</t>
  </si>
  <si>
    <t>CA</t>
  </si>
  <si>
    <t>rate on CA</t>
  </si>
  <si>
    <t>CA - Agrr</t>
  </si>
  <si>
    <t>2 Stack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</si>
</sst>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43" fontId="0" fillId="0" borderId="0" xfId="0" applyNumberFormat="1"/>
    <xf numFmtId="43" fontId="5" fillId="3" borderId="0" xfId="0" applyNumberFormat="1" applyFont="1" applyFill="1" applyBorder="1"/>
    <xf numFmtId="43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F13" sqref="F1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22.8554687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14500</v>
      </c>
      <c r="D3" s="40" t="s">
        <v>26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2017</v>
      </c>
      <c r="E8" s="5" t="s">
        <v>22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252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2548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11700</v>
      </c>
      <c r="D14" s="29"/>
      <c r="E14" s="5"/>
      <c r="F14" s="5"/>
      <c r="G14" s="5"/>
      <c r="H14" s="5">
        <v>780</v>
      </c>
      <c r="I14" s="5" t="s">
        <v>24</v>
      </c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>
        <v>709</v>
      </c>
      <c r="I15" s="5" t="s">
        <v>27</v>
      </c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14248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25</v>
      </c>
      <c r="B18" s="42"/>
      <c r="C18" s="43">
        <v>709</v>
      </c>
      <c r="D18" s="30" t="s">
        <v>28</v>
      </c>
      <c r="J18" s="5"/>
      <c r="K18" s="5"/>
      <c r="L18" s="6"/>
    </row>
    <row r="19" spans="1:12" x14ac:dyDescent="0.25">
      <c r="A19" s="4" t="s">
        <v>14</v>
      </c>
      <c r="B19" s="46"/>
      <c r="C19" s="38">
        <f>C16*C18+D20</f>
        <v>10101832</v>
      </c>
      <c r="D19" s="45">
        <v>500000</v>
      </c>
      <c r="E19" s="55">
        <f>C19+D19</f>
        <v>10601832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9091648.8000000007</v>
      </c>
      <c r="D20" s="56"/>
      <c r="E20" s="57">
        <f>E19*0.9</f>
        <v>9541648.8000000007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8081465.6000000006</v>
      </c>
      <c r="D21" s="32"/>
      <c r="E21" s="55">
        <f>E19*0.8</f>
        <v>8481465.5999999996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1985200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21045.483333333334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49" t="s">
        <v>23</v>
      </c>
      <c r="F27" s="17"/>
      <c r="G27" s="5"/>
      <c r="H27" s="5"/>
      <c r="I27" s="5"/>
      <c r="J27" s="53" t="s">
        <v>21</v>
      </c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0" t="s">
        <v>16</v>
      </c>
      <c r="F29" s="50" t="s">
        <v>17</v>
      </c>
      <c r="G29" s="50" t="s">
        <v>18</v>
      </c>
      <c r="H29" s="51" t="s">
        <v>19</v>
      </c>
      <c r="I29" s="54"/>
      <c r="J29" s="5"/>
    </row>
    <row r="30" spans="1:12" x14ac:dyDescent="0.25">
      <c r="A30" s="5"/>
      <c r="B30" s="5"/>
      <c r="C30" s="5"/>
      <c r="D30" s="5"/>
      <c r="E30" s="5">
        <v>2304</v>
      </c>
      <c r="F30" s="5">
        <f>C18</f>
        <v>709</v>
      </c>
      <c r="G30" s="12">
        <f>C16</f>
        <v>14248</v>
      </c>
      <c r="H30" s="12">
        <f>G30*F30</f>
        <v>10101832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2">
        <f>SUM(H30:H30)</f>
        <v>10101832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2">
        <f>H31*90%</f>
        <v>9091648.8000000007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49" t="s">
        <v>20</v>
      </c>
      <c r="H33" s="52">
        <f>H31*80%</f>
        <v>8081465.6000000006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2023-10-16T09:04:36Z</dcterms:modified>
</cp:coreProperties>
</file>