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D46DC32-A4A6-459E-8900-F696A2D20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2" sheetId="5" r:id="rId3"/>
    <sheet name="Sheet3" sheetId="6" r:id="rId4"/>
    <sheet name="Sheet4" sheetId="7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C33" i="1" s="1"/>
  <c r="B18" i="1"/>
  <c r="F6" i="1"/>
  <c r="E6" i="1"/>
  <c r="F2" i="1"/>
  <c r="C35" i="1"/>
  <c r="C34" i="1"/>
  <c r="G3" i="1"/>
  <c r="H3" i="1" s="1"/>
  <c r="B10" i="1" l="1"/>
  <c r="B11" i="1" s="1"/>
  <c r="B8" i="1"/>
  <c r="B6" i="1"/>
  <c r="B5" i="1"/>
  <c r="B14" i="1" s="1"/>
  <c r="B12" i="1" l="1"/>
  <c r="B13" i="1" s="1"/>
  <c r="B15" i="1" s="1"/>
  <c r="B17" i="1" s="1"/>
  <c r="I4" i="1"/>
  <c r="I5" i="1" s="1"/>
  <c r="I29" i="1"/>
  <c r="B19" i="1" l="1"/>
  <c r="C36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G35" i="1"/>
  <c r="H33" i="1" l="1"/>
  <c r="I26" i="1" l="1"/>
  <c r="H30" i="1" l="1"/>
  <c r="H29" i="1"/>
  <c r="H31" i="1"/>
  <c r="H25" i="1" l="1"/>
  <c r="H34" i="1" l="1"/>
  <c r="H26" i="1"/>
  <c r="H27" i="1"/>
  <c r="H28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<sst xmlns="http://schemas.openxmlformats.org/spreadsheetml/2006/main" count="26" uniqueCount="24">
  <si>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</si>
  <si>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</si>
  <si>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</si>
  <si>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</si>
  <si>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</si>
  <si>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</si>
  <si>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</si>
  <si>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</si>
  <si>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</si>
  <si>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</si>
  <si>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</si>
  <si>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</si>
  <si>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</si>
  <si>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</si>
  <si>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</si>
  <si>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</si>
  <si>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</si>
  <si>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</si>
  <si>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</si>
  <si>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</si>
  <si>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</si>
  <si>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</si>
  <si>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Measurement carpet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</si>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</sst>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582808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B3F5C-ED5A-43A8-8417-A3A0E9E9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74808" cy="8840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583233</xdr:colOff>
      <xdr:row>47</xdr:row>
      <xdr:rowOff>39355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FC564D-3C82-46C9-ABD3-B22673BDE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23233" cy="899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354771</xdr:colOff>
      <xdr:row>47</xdr:row>
      <xdr:rowOff>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103789-CF92-449E-9BCF-2D208627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13971" cy="8983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573877</xdr:colOff>
      <xdr:row>48</xdr:row>
      <xdr:rowOff>48908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67F8D3-ABE0-4F38-9462-41DC19047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33077" cy="9192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G16" sqref="G16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  <c r="F2">
        <f>2021-1981</f>
        <v>40</v>
      </c>
    </row>
    <row r="3" spans="1:13" ht="16.5" x14ac:dyDescent="0.3">
      <c r="A3" s="19" t="s">
        <v>0</v>
      </c>
      <c r="B3" s="32">
        <v>29000</v>
      </c>
      <c r="C3" s="21"/>
      <c r="D3" s="9"/>
      <c r="E3" s="4">
        <v>1981</v>
      </c>
      <c r="F3" s="5">
        <v>2023</v>
      </c>
      <c r="G3" s="6">
        <f>F3-E3</f>
        <v>42</v>
      </c>
      <c r="H3" s="9">
        <f>G3-60</f>
        <v>-18</v>
      </c>
      <c r="I3">
        <v>26250</v>
      </c>
      <c r="L3" s="5"/>
      <c r="M3" s="6"/>
    </row>
    <row r="4" spans="1:13" ht="33" x14ac:dyDescent="0.3">
      <c r="A4" s="22" t="s">
        <v>1</v>
      </c>
      <c r="B4" s="32">
        <v>3000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26000</v>
      </c>
      <c r="C5" s="21"/>
      <c r="D5" s="9"/>
      <c r="E5" t="s">
        <v>21</v>
      </c>
      <c r="F5" t="s">
        <v>23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3000</v>
      </c>
      <c r="C6" s="21"/>
      <c r="D6" s="9"/>
      <c r="E6">
        <f>71.1*10.764</f>
        <v>765.32039999999984</v>
      </c>
      <c r="F6">
        <f>E6*1.1</f>
        <v>841.85243999999989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60</v>
      </c>
      <c r="C8" s="34"/>
      <c r="D8" s="35"/>
      <c r="E8" s="9"/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0</v>
      </c>
      <c r="C10" s="25"/>
      <c r="D10" s="1"/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</v>
      </c>
      <c r="C11" s="44"/>
      <c r="D11" s="49"/>
      <c r="E11" t="s">
        <v>22</v>
      </c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0</v>
      </c>
      <c r="C12" s="45"/>
      <c r="D12" s="50"/>
      <c r="G12" s="16"/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3000</v>
      </c>
      <c r="C13" s="45"/>
      <c r="D13" s="50"/>
      <c r="G13" s="16"/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26000</v>
      </c>
      <c r="C14" s="46"/>
      <c r="D14" s="9"/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29000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20</v>
      </c>
      <c r="B16" s="26">
        <v>765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11</v>
      </c>
      <c r="B17" s="27">
        <f>B15*B16</f>
        <v>22185000</v>
      </c>
      <c r="C17" s="48"/>
      <c r="D17" s="9"/>
      <c r="E17" s="8"/>
      <c r="F17" s="52"/>
      <c r="G17" s="8"/>
      <c r="H17" s="9"/>
      <c r="M17" s="8"/>
      <c r="N17" s="9"/>
    </row>
    <row r="18" spans="1:14" ht="16.5" x14ac:dyDescent="0.3">
      <c r="A18" s="19" t="s">
        <v>12</v>
      </c>
      <c r="B18" s="28">
        <f>841*B4</f>
        <v>2523000</v>
      </c>
      <c r="C18" s="46"/>
      <c r="D18" s="9"/>
      <c r="E18" s="9"/>
      <c r="F18" s="8"/>
    </row>
    <row r="19" spans="1:14" ht="16.5" x14ac:dyDescent="0.3">
      <c r="A19" s="23" t="s">
        <v>15</v>
      </c>
      <c r="B19" s="28">
        <f>B17*0.025/12</f>
        <v>46218.75</v>
      </c>
      <c r="C19" s="36"/>
      <c r="D19" s="9"/>
      <c r="E19" s="9"/>
      <c r="F19" s="8"/>
    </row>
    <row r="20" spans="1:14" x14ac:dyDescent="0.25">
      <c r="B20" s="15"/>
    </row>
    <row r="21" spans="1:14" x14ac:dyDescent="0.25">
      <c r="B21" s="15"/>
    </row>
    <row r="24" spans="1:14" x14ac:dyDescent="0.25">
      <c r="B24" s="12" t="s">
        <v>14</v>
      </c>
      <c r="C24" s="11" t="s">
        <v>19</v>
      </c>
      <c r="D24" s="11"/>
      <c r="E24" s="11" t="s">
        <v>11</v>
      </c>
      <c r="F24" s="11" t="s">
        <v>16</v>
      </c>
      <c r="G24" s="11" t="s">
        <v>17</v>
      </c>
      <c r="H24" s="11" t="s">
        <v>18</v>
      </c>
      <c r="I24" s="11"/>
    </row>
    <row r="25" spans="1:14" ht="17.25" x14ac:dyDescent="0.3">
      <c r="B25" s="12">
        <v>765</v>
      </c>
      <c r="C25" s="11"/>
      <c r="D25" s="11"/>
      <c r="E25" s="11">
        <v>21800000</v>
      </c>
      <c r="F25" s="13">
        <f t="shared" ref="F25:F31" si="0">E25/B25</f>
        <v>28496.732026143793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765</v>
      </c>
      <c r="C26" s="11"/>
      <c r="D26" s="11"/>
      <c r="E26" s="11">
        <v>22100000</v>
      </c>
      <c r="F26" s="13">
        <f t="shared" si="0"/>
        <v>28888.888888888891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>
        <v>765</v>
      </c>
      <c r="C27" s="11"/>
      <c r="D27" s="11"/>
      <c r="E27" s="13">
        <v>22500000</v>
      </c>
      <c r="F27" s="13">
        <f t="shared" si="0"/>
        <v>29411.764705882353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>
        <v>765</v>
      </c>
      <c r="C28" s="11"/>
      <c r="D28" s="11"/>
      <c r="E28" s="13">
        <v>22700000</v>
      </c>
      <c r="F28" s="13">
        <f t="shared" si="0"/>
        <v>29673.202614379086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A33">
        <f>71.1*10.764</f>
        <v>765.32039999999984</v>
      </c>
      <c r="B33" s="10">
        <v>20648000</v>
      </c>
      <c r="C33">
        <f>B33/A33</f>
        <v>26979.550002848486</v>
      </c>
      <c r="D33">
        <v>735000</v>
      </c>
      <c r="E33">
        <v>30000</v>
      </c>
      <c r="F33">
        <f>E33+D33+B33</f>
        <v>21413000</v>
      </c>
      <c r="G33">
        <f>F33/A33</f>
        <v>27979.131354658788</v>
      </c>
      <c r="H33" s="9" t="e">
        <f>F33/#REF!</f>
        <v>#REF!</v>
      </c>
    </row>
    <row r="34" spans="1:8" x14ac:dyDescent="0.25">
      <c r="C34" t="e">
        <f>B34/A34</f>
        <v>#DIV/0!</v>
      </c>
      <c r="D34">
        <v>100</v>
      </c>
      <c r="E34">
        <v>100</v>
      </c>
      <c r="F34">
        <f>E34+D34+B34</f>
        <v>200</v>
      </c>
      <c r="G34" t="e">
        <f>F34/#REF!</f>
        <v>#REF!</v>
      </c>
      <c r="H34" s="9" t="e">
        <f>F34/#REF!</f>
        <v>#REF!</v>
      </c>
    </row>
    <row r="35" spans="1:8" x14ac:dyDescent="0.25">
      <c r="C35" t="e">
        <f>B35/A35</f>
        <v>#DIV/0!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EF0A-D64A-4A62-AB16-93704C8E60E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BC99-3650-46A1-8E93-63417EECDA3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B0BB-C427-4788-BF49-7258DB75D8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Sheet5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2023-10-12T08:49:16Z</dcterms:modified>
</cp:coreProperties>
</file>