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FFA80F3-F526-42AF-98F3-59823D8235D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6" i="1" l="1"/>
  <c r="F17" i="1"/>
  <c r="B20" i="1"/>
  <c r="F5" i="1"/>
  <c r="J27" i="1"/>
  <c r="J32" i="1" l="1"/>
  <c r="J4" i="1"/>
  <c r="J31" i="1"/>
  <c r="J30" i="1" l="1"/>
  <c r="J29" i="1"/>
  <c r="J28" i="1"/>
  <c r="G39" i="1"/>
  <c r="H39" i="1" s="1"/>
  <c r="G38" i="1"/>
  <c r="H38" i="1" s="1"/>
  <c r="D39" i="1"/>
  <c r="D38" i="1"/>
  <c r="G37" i="1"/>
  <c r="G36" i="1"/>
  <c r="G35" i="1"/>
  <c r="K35" i="1" l="1"/>
  <c r="J5" i="1"/>
  <c r="G27" i="1" l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L35" i="1"/>
  <c r="J36" i="1"/>
  <c r="H37" i="1"/>
  <c r="H36" i="1" l="1"/>
  <c r="H35" i="1"/>
  <c r="D36" i="1"/>
  <c r="K7" i="1" l="1"/>
  <c r="I32" i="1" l="1"/>
  <c r="I31" i="1"/>
  <c r="I33" i="1"/>
  <c r="D37" i="1" l="1"/>
  <c r="I27" i="1"/>
  <c r="I36" i="1" l="1"/>
  <c r="I35" i="1"/>
  <c r="D35" i="1"/>
  <c r="I28" i="1"/>
  <c r="I29" i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  <c r="B18" i="1"/>
  <c r="B21" i="1"/>
</calcChain>
</file>

<file path=xl/sharedStrings.xml><?xml version="1.0" encoding="utf-8"?>
<sst xmlns="http://schemas.openxmlformats.org/spreadsheetml/2006/main" count="30" uniqueCount="27">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</sst>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0" xfId="0" applyFont="1" applyFill="1"/>
    <xf numFmtId="0" fontId="0" fillId="0" borderId="0" xfId="0" applyFill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43" fontId="0" fillId="0" borderId="8" xfId="0" applyNumberFormat="1" applyFill="1" applyBorder="1"/>
    <xf numFmtId="0" fontId="0" fillId="0" borderId="8" xfId="0" applyFill="1" applyBorder="1"/>
    <xf numFmtId="43" fontId="0" fillId="0" borderId="0" xfId="0" applyNumberFormat="1" applyFill="1"/>
    <xf numFmtId="0" fontId="0" fillId="0" borderId="0" xfId="0" applyBorder="1"/>
    <xf numFmtId="43" fontId="0" fillId="0" borderId="0" xfId="0" applyNumberFormat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59370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78450F-486D-4F14-B982-9E8368C0A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08970" cy="8992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316496</xdr:colOff>
      <xdr:row>44</xdr:row>
      <xdr:rowOff>67854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59C8CD-85F0-421B-94ED-B4D2FEEE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556496" cy="8449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526075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A250F4-0EA5-47D0-8239-2F80ECA88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66075" cy="86594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11739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25A5D5-F308-490C-B8E8-7D2DFF75A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61339" cy="9002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183212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511B7F-52D7-408A-BA09-403DEF42C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32812" cy="8907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zoomScaleNormal="100" workbookViewId="0">
      <selection activeCell="B5" sqref="B5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1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42"/>
      <c r="C2" s="42"/>
      <c r="D2" s="48"/>
      <c r="E2" s="17"/>
      <c r="F2" t="s">
        <v>13</v>
      </c>
      <c r="I2" s="6"/>
      <c r="L2" s="5"/>
      <c r="O2" s="6"/>
    </row>
    <row r="3" spans="1:15" ht="16.5" x14ac:dyDescent="0.3">
      <c r="A3" s="32" t="s">
        <v>0</v>
      </c>
      <c r="B3" s="43">
        <v>16500</v>
      </c>
      <c r="C3" s="43"/>
      <c r="D3" s="40"/>
      <c r="E3" s="13"/>
      <c r="F3" s="5">
        <v>1993</v>
      </c>
      <c r="G3" s="7">
        <v>2023</v>
      </c>
      <c r="H3" s="8">
        <f>G3-F3</f>
        <v>30</v>
      </c>
      <c r="I3" s="6"/>
      <c r="J3">
        <v>26620</v>
      </c>
      <c r="L3" s="5"/>
      <c r="M3" s="7"/>
      <c r="N3" s="8"/>
      <c r="O3" s="6"/>
    </row>
    <row r="4" spans="1:15" ht="33" x14ac:dyDescent="0.3">
      <c r="A4" s="33" t="s">
        <v>1</v>
      </c>
      <c r="B4" s="43">
        <v>2500</v>
      </c>
      <c r="C4" s="43"/>
      <c r="D4" s="40"/>
      <c r="E4" s="13"/>
      <c r="F4" s="9" t="s">
        <v>24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43">
        <f>B3-B4</f>
        <v>14000</v>
      </c>
      <c r="C5" s="43"/>
      <c r="D5" s="40"/>
      <c r="E5" s="21"/>
      <c r="F5" s="20">
        <f>33.9*10.764</f>
        <v>364.89959999999996</v>
      </c>
      <c r="G5" s="7"/>
      <c r="H5" s="28"/>
      <c r="I5" s="46"/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43">
        <f>B4</f>
        <v>2500</v>
      </c>
      <c r="C6" s="43"/>
      <c r="D6" s="40"/>
      <c r="E6" s="40"/>
      <c r="F6" s="40"/>
      <c r="G6" s="26"/>
      <c r="H6" s="28"/>
      <c r="I6" s="18"/>
      <c r="J6" s="19"/>
      <c r="L6" s="5"/>
      <c r="M6" s="7"/>
      <c r="N6" s="8"/>
      <c r="O6" s="6"/>
    </row>
    <row r="7" spans="1:15" ht="16.5" x14ac:dyDescent="0.3">
      <c r="A7" s="32" t="s">
        <v>4</v>
      </c>
      <c r="B7" s="34">
        <v>30</v>
      </c>
      <c r="C7" s="34"/>
      <c r="D7" s="49"/>
      <c r="E7" s="63"/>
      <c r="F7" s="40"/>
      <c r="G7" s="26"/>
      <c r="H7" s="26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2" t="s">
        <v>5</v>
      </c>
      <c r="B8" s="34">
        <f>B9-B7</f>
        <v>30</v>
      </c>
      <c r="C8" s="34"/>
      <c r="D8" s="50"/>
      <c r="E8" s="64"/>
      <c r="F8" s="40"/>
      <c r="G8" s="27"/>
      <c r="H8" s="26"/>
      <c r="I8" s="19"/>
      <c r="J8" s="19"/>
      <c r="L8" s="5"/>
      <c r="M8" s="10"/>
      <c r="N8" s="11"/>
      <c r="O8" s="6"/>
    </row>
    <row r="9" spans="1:15" ht="16.5" x14ac:dyDescent="0.3">
      <c r="A9" s="32" t="s">
        <v>6</v>
      </c>
      <c r="B9" s="34">
        <v>60</v>
      </c>
      <c r="C9" s="34"/>
      <c r="D9" s="49"/>
      <c r="E9" s="63"/>
      <c r="F9" s="65"/>
      <c r="G9" s="45"/>
      <c r="H9" s="27"/>
      <c r="I9" s="19"/>
      <c r="J9" s="19"/>
      <c r="K9" s="16"/>
      <c r="L9" s="16"/>
      <c r="M9" s="14"/>
      <c r="N9" s="11"/>
      <c r="O9" s="6"/>
    </row>
    <row r="10" spans="1:15" ht="33" x14ac:dyDescent="0.3">
      <c r="A10" s="33" t="s">
        <v>7</v>
      </c>
      <c r="B10" s="34">
        <f>90*B7/B9</f>
        <v>45</v>
      </c>
      <c r="C10" s="34"/>
      <c r="D10" s="49"/>
      <c r="E10" s="63"/>
      <c r="F10" s="40"/>
      <c r="G10" s="25"/>
      <c r="H10" s="27"/>
      <c r="I10" s="19"/>
      <c r="J10" s="19"/>
      <c r="K10" s="16"/>
      <c r="L10" s="16"/>
      <c r="M10" s="14"/>
      <c r="N10" s="11"/>
      <c r="O10" s="6"/>
    </row>
    <row r="11" spans="1:15" ht="16.5" x14ac:dyDescent="0.3">
      <c r="A11" s="32"/>
      <c r="B11" s="44">
        <f>B10%</f>
        <v>0.45</v>
      </c>
      <c r="C11" s="44"/>
      <c r="D11" s="51"/>
      <c r="E11" s="66"/>
      <c r="F11" s="40"/>
      <c r="G11" s="26"/>
      <c r="H11" s="27"/>
      <c r="I11" s="19"/>
      <c r="J11" s="19"/>
      <c r="K11" s="16"/>
      <c r="L11" s="16"/>
      <c r="M11" s="14"/>
      <c r="N11" s="12"/>
      <c r="O11" s="6"/>
    </row>
    <row r="12" spans="1:15" ht="16.5" x14ac:dyDescent="0.3">
      <c r="A12" s="32" t="s">
        <v>8</v>
      </c>
      <c r="B12" s="43">
        <f>B6*B11</f>
        <v>1125</v>
      </c>
      <c r="C12" s="43"/>
      <c r="D12" s="52"/>
      <c r="E12" s="63"/>
      <c r="F12" s="40"/>
      <c r="G12" s="26"/>
      <c r="H12" s="27"/>
      <c r="I12" s="24"/>
      <c r="J12" s="19"/>
      <c r="K12" s="16"/>
      <c r="L12" s="16"/>
      <c r="M12" s="14"/>
      <c r="N12" s="8"/>
      <c r="O12" s="6"/>
    </row>
    <row r="13" spans="1:15" ht="16.5" x14ac:dyDescent="0.3">
      <c r="A13" s="32" t="s">
        <v>9</v>
      </c>
      <c r="B13" s="43">
        <f>B6-B12</f>
        <v>1375</v>
      </c>
      <c r="C13" s="43"/>
      <c r="D13" s="52"/>
      <c r="E13" s="1"/>
      <c r="F13" s="13"/>
      <c r="G13" s="27"/>
      <c r="H13" s="27"/>
      <c r="I13" s="19"/>
      <c r="J13" s="19"/>
      <c r="K13" s="16"/>
      <c r="L13" s="16"/>
      <c r="M13" s="14"/>
      <c r="N13" s="8"/>
      <c r="O13" s="6"/>
    </row>
    <row r="14" spans="1:15" ht="16.5" x14ac:dyDescent="0.3">
      <c r="A14" s="32" t="s">
        <v>2</v>
      </c>
      <c r="B14" s="43">
        <f>B5</f>
        <v>14000</v>
      </c>
      <c r="C14" s="43"/>
      <c r="D14" s="40"/>
      <c r="E14" s="13"/>
      <c r="F14" s="16"/>
      <c r="H14" s="27"/>
      <c r="I14" s="19"/>
      <c r="J14" s="19"/>
      <c r="K14" s="16"/>
      <c r="L14" s="16"/>
      <c r="M14" s="14"/>
      <c r="N14" s="8"/>
      <c r="O14" s="6"/>
    </row>
    <row r="15" spans="1:15" ht="16.5" x14ac:dyDescent="0.3">
      <c r="A15" s="32" t="s">
        <v>10</v>
      </c>
      <c r="B15" s="43">
        <f>B14+B13</f>
        <v>15375</v>
      </c>
      <c r="C15" s="43"/>
      <c r="D15" s="40"/>
      <c r="E15" s="13"/>
      <c r="F15" s="16" t="s">
        <v>15</v>
      </c>
      <c r="G15" s="29"/>
      <c r="H15" s="27"/>
      <c r="I15" s="16"/>
      <c r="J15" s="16"/>
      <c r="K15" s="16"/>
      <c r="L15" s="16"/>
      <c r="M15" s="14"/>
      <c r="N15" s="8"/>
      <c r="O15" s="6"/>
    </row>
    <row r="16" spans="1:15" ht="16.5" x14ac:dyDescent="0.3">
      <c r="A16" s="32" t="s">
        <v>23</v>
      </c>
      <c r="B16" s="35">
        <v>365</v>
      </c>
      <c r="C16" s="35"/>
      <c r="D16" s="36"/>
      <c r="E16" s="13"/>
      <c r="F16" s="27">
        <v>265</v>
      </c>
      <c r="G16" s="30">
        <f>F6/F16</f>
        <v>0</v>
      </c>
      <c r="H16" s="26"/>
      <c r="I16" s="46"/>
      <c r="L16" s="5"/>
      <c r="N16" s="11"/>
      <c r="O16" s="6"/>
    </row>
    <row r="17" spans="1:15" ht="16.5" x14ac:dyDescent="0.3">
      <c r="A17" s="32" t="s">
        <v>11</v>
      </c>
      <c r="B17" s="37">
        <f>B15*B16</f>
        <v>5611875</v>
      </c>
      <c r="C17" s="37"/>
      <c r="D17" s="38"/>
      <c r="E17" s="13"/>
      <c r="F17" s="27">
        <f>F16*1.2</f>
        <v>318</v>
      </c>
      <c r="G17" s="27"/>
      <c r="H17" s="26"/>
      <c r="I17" s="46"/>
      <c r="L17" s="5"/>
      <c r="N17" s="26"/>
      <c r="O17" s="46"/>
    </row>
    <row r="18" spans="1:15" ht="16.5" x14ac:dyDescent="0.3">
      <c r="A18" s="32" t="s">
        <v>25</v>
      </c>
      <c r="B18" s="37">
        <f>B17*0.9</f>
        <v>5050687.5</v>
      </c>
      <c r="C18" s="37"/>
      <c r="D18" s="38"/>
      <c r="E18" s="13"/>
      <c r="F18" s="27"/>
      <c r="G18" s="27"/>
      <c r="H18" s="26"/>
      <c r="I18" s="46"/>
      <c r="L18" s="61"/>
      <c r="N18" s="26"/>
      <c r="O18" s="62"/>
    </row>
    <row r="19" spans="1:15" ht="16.5" x14ac:dyDescent="0.3">
      <c r="A19" s="32" t="s">
        <v>26</v>
      </c>
      <c r="B19" s="37">
        <f>B17*0.8</f>
        <v>4489500</v>
      </c>
      <c r="C19" s="37"/>
      <c r="D19" s="38"/>
      <c r="E19" s="13"/>
      <c r="F19" s="27"/>
      <c r="G19" s="27"/>
      <c r="H19" s="26"/>
      <c r="I19" s="46"/>
      <c r="L19" s="61"/>
      <c r="N19" s="26"/>
      <c r="O19" s="62"/>
    </row>
    <row r="20" spans="1:15" ht="16.5" x14ac:dyDescent="0.3">
      <c r="A20" s="32" t="s">
        <v>12</v>
      </c>
      <c r="B20" s="39">
        <f>B4*365</f>
        <v>912500</v>
      </c>
      <c r="C20" s="39"/>
      <c r="D20" s="40"/>
      <c r="E20" s="13"/>
      <c r="F20" s="13"/>
      <c r="G20" s="13"/>
      <c r="I20" s="6"/>
    </row>
    <row r="21" spans="1:15" ht="16.5" x14ac:dyDescent="0.3">
      <c r="A21" s="34" t="s">
        <v>16</v>
      </c>
      <c r="B21" s="47">
        <f>B17*0.03/12</f>
        <v>14029.6875</v>
      </c>
      <c r="C21" s="39"/>
      <c r="D21" s="39"/>
      <c r="E21" s="13"/>
    </row>
    <row r="22" spans="1:15" x14ac:dyDescent="0.25">
      <c r="B22" s="23"/>
      <c r="C22" s="23"/>
    </row>
    <row r="23" spans="1:15" x14ac:dyDescent="0.25">
      <c r="B23" s="23"/>
      <c r="C23" s="23"/>
    </row>
    <row r="25" spans="1:15" x14ac:dyDescent="0.25">
      <c r="B25" s="53"/>
      <c r="C25" s="53"/>
      <c r="D25" s="54" t="s">
        <v>14</v>
      </c>
      <c r="E25" s="54"/>
      <c r="F25" s="54"/>
      <c r="G25" s="54"/>
      <c r="H25" s="54"/>
      <c r="I25" s="54"/>
      <c r="J25" s="54"/>
    </row>
    <row r="26" spans="1:15" x14ac:dyDescent="0.25">
      <c r="B26" s="55" t="s">
        <v>20</v>
      </c>
      <c r="C26" s="55" t="s">
        <v>15</v>
      </c>
      <c r="D26" s="56" t="s">
        <v>21</v>
      </c>
      <c r="E26" s="56"/>
      <c r="F26" s="56" t="s">
        <v>11</v>
      </c>
      <c r="G26" s="56" t="s">
        <v>17</v>
      </c>
      <c r="H26" s="56" t="s">
        <v>18</v>
      </c>
      <c r="I26" s="56" t="s">
        <v>19</v>
      </c>
      <c r="J26" s="56"/>
    </row>
    <row r="27" spans="1:15" ht="17.25" x14ac:dyDescent="0.3">
      <c r="B27" s="55"/>
      <c r="C27" s="55"/>
      <c r="D27" s="56">
        <v>574</v>
      </c>
      <c r="E27" s="56"/>
      <c r="F27" s="56">
        <v>10800000</v>
      </c>
      <c r="G27" s="57" t="e">
        <f t="shared" ref="G27:G33" si="0">F27/C27</f>
        <v>#DIV/0!</v>
      </c>
      <c r="H27" s="57">
        <f>F27/D27</f>
        <v>18815.331010452963</v>
      </c>
      <c r="I27" s="57" t="e">
        <f t="shared" ref="I27:I33" si="1">F27/B27</f>
        <v>#DIV/0!</v>
      </c>
      <c r="J27" s="56" t="e">
        <f>B27/C27</f>
        <v>#DIV/0!</v>
      </c>
      <c r="K27" s="31"/>
    </row>
    <row r="28" spans="1:15" ht="17.25" x14ac:dyDescent="0.3">
      <c r="B28" s="55"/>
      <c r="C28" s="55"/>
      <c r="D28" s="56"/>
      <c r="E28" s="56"/>
      <c r="F28" s="56"/>
      <c r="G28" s="57" t="e">
        <f t="shared" si="0"/>
        <v>#DIV/0!</v>
      </c>
      <c r="H28" s="57" t="e">
        <f>F28/D28</f>
        <v>#DIV/0!</v>
      </c>
      <c r="I28" s="57" t="e">
        <f t="shared" si="1"/>
        <v>#DIV/0!</v>
      </c>
      <c r="J28" s="56" t="e">
        <f t="shared" ref="J28:J32" si="2">D28/C28</f>
        <v>#DIV/0!</v>
      </c>
      <c r="K28" s="31"/>
    </row>
    <row r="29" spans="1:15" x14ac:dyDescent="0.25">
      <c r="B29" s="55"/>
      <c r="C29" s="55">
        <v>280</v>
      </c>
      <c r="D29" s="56">
        <v>385</v>
      </c>
      <c r="E29" s="56"/>
      <c r="F29" s="57">
        <v>6800000</v>
      </c>
      <c r="G29" s="57">
        <f t="shared" si="0"/>
        <v>24285.714285714286</v>
      </c>
      <c r="H29" s="57">
        <f t="shared" ref="H29:H33" si="3">F29/D29</f>
        <v>17662.337662337661</v>
      </c>
      <c r="I29" s="57" t="e">
        <f t="shared" si="1"/>
        <v>#DIV/0!</v>
      </c>
      <c r="J29" s="56">
        <f t="shared" si="2"/>
        <v>1.375</v>
      </c>
    </row>
    <row r="30" spans="1:15" x14ac:dyDescent="0.25">
      <c r="B30" s="55"/>
      <c r="C30" s="55"/>
      <c r="D30" s="56">
        <v>360</v>
      </c>
      <c r="E30" s="56"/>
      <c r="F30" s="57">
        <v>6500000</v>
      </c>
      <c r="G30" s="57" t="e">
        <f t="shared" si="0"/>
        <v>#DIV/0!</v>
      </c>
      <c r="H30" s="57">
        <f t="shared" si="3"/>
        <v>18055.555555555555</v>
      </c>
      <c r="I30" s="57" t="e">
        <f t="shared" si="1"/>
        <v>#DIV/0!</v>
      </c>
      <c r="J30" s="56" t="e">
        <f t="shared" si="2"/>
        <v>#DIV/0!</v>
      </c>
    </row>
    <row r="31" spans="1:15" x14ac:dyDescent="0.25">
      <c r="B31" s="53"/>
      <c r="C31" s="55">
        <v>350</v>
      </c>
      <c r="D31" s="56">
        <v>450</v>
      </c>
      <c r="E31" s="54"/>
      <c r="F31" s="58">
        <v>7800000</v>
      </c>
      <c r="G31" s="58">
        <f t="shared" si="0"/>
        <v>22285.714285714286</v>
      </c>
      <c r="H31" s="57">
        <f t="shared" si="3"/>
        <v>17333.333333333332</v>
      </c>
      <c r="I31" s="58" t="e">
        <f t="shared" si="1"/>
        <v>#DIV/0!</v>
      </c>
      <c r="J31" s="59">
        <f t="shared" si="2"/>
        <v>1.2857142857142858</v>
      </c>
    </row>
    <row r="32" spans="1:15" x14ac:dyDescent="0.25">
      <c r="B32" s="53"/>
      <c r="C32" s="53">
        <v>336</v>
      </c>
      <c r="D32" s="56">
        <v>480</v>
      </c>
      <c r="E32" s="54"/>
      <c r="F32" s="58">
        <v>7500000</v>
      </c>
      <c r="G32" s="58">
        <f t="shared" si="0"/>
        <v>22321.428571428572</v>
      </c>
      <c r="H32" s="58">
        <f t="shared" si="3"/>
        <v>15625</v>
      </c>
      <c r="I32" s="58" t="e">
        <f t="shared" si="1"/>
        <v>#DIV/0!</v>
      </c>
      <c r="J32" s="59">
        <f t="shared" si="2"/>
        <v>1.4285714285714286</v>
      </c>
    </row>
    <row r="33" spans="1:12" x14ac:dyDescent="0.25">
      <c r="B33" s="53"/>
      <c r="C33" s="53"/>
      <c r="D33" s="54"/>
      <c r="E33" s="54"/>
      <c r="F33" s="59"/>
      <c r="G33" s="58" t="e">
        <f t="shared" si="0"/>
        <v>#DIV/0!</v>
      </c>
      <c r="H33" s="58" t="e">
        <f t="shared" si="3"/>
        <v>#DIV/0!</v>
      </c>
      <c r="I33" s="58" t="e">
        <f t="shared" si="1"/>
        <v>#DIV/0!</v>
      </c>
      <c r="J33" s="54"/>
    </row>
    <row r="34" spans="1:12" x14ac:dyDescent="0.25">
      <c r="B34" s="53" t="s">
        <v>22</v>
      </c>
      <c r="C34" s="53"/>
      <c r="D34" s="54"/>
      <c r="E34" s="54"/>
      <c r="F34" s="54"/>
      <c r="G34" s="54"/>
      <c r="H34" s="54"/>
      <c r="I34" s="54"/>
      <c r="J34" s="54"/>
    </row>
    <row r="35" spans="1:12" x14ac:dyDescent="0.25">
      <c r="B35" s="53"/>
      <c r="C35" s="53"/>
      <c r="D35" s="54" t="e">
        <f>C35/B35</f>
        <v>#DIV/0!</v>
      </c>
      <c r="E35" s="54">
        <v>297500</v>
      </c>
      <c r="F35" s="54">
        <v>30000</v>
      </c>
      <c r="G35" s="60">
        <f>F35+E35+C35</f>
        <v>327500</v>
      </c>
      <c r="H35" s="54" t="e">
        <f>G35/B35</f>
        <v>#DIV/0!</v>
      </c>
      <c r="I35" s="60" t="e">
        <f>G35/#REF!</f>
        <v>#REF!</v>
      </c>
      <c r="J35" s="54"/>
      <c r="K35">
        <f>A35+B35</f>
        <v>0</v>
      </c>
      <c r="L35" t="e">
        <f>G35/K35</f>
        <v>#DIV/0!</v>
      </c>
    </row>
    <row r="36" spans="1:12" x14ac:dyDescent="0.25">
      <c r="B36" s="53"/>
      <c r="C36" s="53"/>
      <c r="D36" s="54" t="e">
        <f>C36/B36</f>
        <v>#DIV/0!</v>
      </c>
      <c r="E36" s="54">
        <v>180600</v>
      </c>
      <c r="F36" s="54">
        <v>30000</v>
      </c>
      <c r="G36" s="60">
        <f>F36+E36+C36</f>
        <v>210600</v>
      </c>
      <c r="H36" s="54" t="e">
        <f>G36/B36</f>
        <v>#DIV/0!</v>
      </c>
      <c r="I36" s="60" t="e">
        <f>G36/#REF!</f>
        <v>#REF!</v>
      </c>
      <c r="J36" s="54" t="e">
        <f>G36/A36</f>
        <v>#DIV/0!</v>
      </c>
    </row>
    <row r="37" spans="1:12" x14ac:dyDescent="0.25">
      <c r="B37" s="53"/>
      <c r="C37" s="53"/>
      <c r="D37" s="54" t="e">
        <f>C37/B37</f>
        <v>#DIV/0!</v>
      </c>
      <c r="E37" s="54">
        <v>187500</v>
      </c>
      <c r="F37" s="54">
        <v>30000</v>
      </c>
      <c r="G37" s="60">
        <f>F37+E37+C37</f>
        <v>217500</v>
      </c>
      <c r="H37" s="54" t="e">
        <f>G37/B37</f>
        <v>#DIV/0!</v>
      </c>
      <c r="I37" s="54"/>
      <c r="J37" s="54"/>
    </row>
    <row r="38" spans="1:12" ht="15.75" x14ac:dyDescent="0.25">
      <c r="A38" s="15"/>
      <c r="B38" s="53"/>
      <c r="C38" s="53"/>
      <c r="D38" s="54" t="e">
        <f>C38/B38</f>
        <v>#DIV/0!</v>
      </c>
      <c r="E38" s="54">
        <v>392000</v>
      </c>
      <c r="F38" s="54">
        <v>30000</v>
      </c>
      <c r="G38" s="60">
        <f>F38+E38+C38</f>
        <v>422000</v>
      </c>
      <c r="H38" s="54" t="e">
        <f>G38/B38</f>
        <v>#DIV/0!</v>
      </c>
      <c r="I38" s="54"/>
      <c r="J38" s="54"/>
    </row>
    <row r="39" spans="1:12" ht="15.75" x14ac:dyDescent="0.25">
      <c r="A39" s="15"/>
      <c r="B39" s="53"/>
      <c r="C39" s="53"/>
      <c r="D39" s="54" t="e">
        <f>C39/B39</f>
        <v>#DIV/0!</v>
      </c>
      <c r="E39" s="54">
        <v>210000</v>
      </c>
      <c r="F39" s="54">
        <v>30000</v>
      </c>
      <c r="G39" s="60">
        <f>F39+E39+C39</f>
        <v>240000</v>
      </c>
      <c r="H39" s="54" t="e">
        <f>G39/B39</f>
        <v>#DIV/0!</v>
      </c>
      <c r="I39" s="54"/>
      <c r="J39" s="54"/>
    </row>
    <row r="40" spans="1:12" ht="15.75" x14ac:dyDescent="0.25">
      <c r="A40" s="15"/>
      <c r="B40" s="53"/>
      <c r="C40" s="53"/>
      <c r="D40" s="54"/>
      <c r="E40" s="54"/>
      <c r="F40" s="54"/>
      <c r="G40" s="54"/>
      <c r="H40" s="54"/>
      <c r="I40" s="54"/>
      <c r="J40" s="54"/>
    </row>
    <row r="41" spans="1:12" ht="15.75" x14ac:dyDescent="0.25">
      <c r="A41" s="15"/>
      <c r="B41" s="53"/>
      <c r="C41" s="53"/>
      <c r="D41" s="54"/>
      <c r="E41" s="54"/>
      <c r="F41" s="54"/>
      <c r="G41" s="54"/>
      <c r="H41" s="54"/>
      <c r="I41" s="54"/>
      <c r="J41" s="54"/>
    </row>
    <row r="42" spans="1:12" ht="15.75" x14ac:dyDescent="0.25">
      <c r="A42" s="15"/>
      <c r="B42" s="53"/>
      <c r="C42" s="53"/>
      <c r="D42" s="54"/>
      <c r="E42" s="54"/>
      <c r="F42" s="54"/>
      <c r="G42" s="54"/>
      <c r="H42" s="54"/>
      <c r="I42" s="54"/>
      <c r="J42" s="54"/>
    </row>
    <row r="43" spans="1:12" ht="15.75" x14ac:dyDescent="0.25">
      <c r="A43" s="15"/>
      <c r="B43" s="53"/>
      <c r="C43" s="53"/>
      <c r="D43" s="54"/>
      <c r="E43" s="54"/>
      <c r="F43" s="54"/>
      <c r="G43" s="54"/>
      <c r="H43" s="54"/>
      <c r="I43" s="54"/>
      <c r="J43" s="54"/>
    </row>
    <row r="44" spans="1:12" ht="15.75" x14ac:dyDescent="0.25">
      <c r="A44" s="15"/>
      <c r="B44" s="53"/>
      <c r="C44" s="53"/>
      <c r="D44" s="54"/>
      <c r="E44" s="54"/>
      <c r="F44" s="54"/>
      <c r="G44" s="54"/>
      <c r="H44" s="54"/>
      <c r="I44" s="54"/>
      <c r="J44" s="54"/>
    </row>
    <row r="45" spans="1:12" x14ac:dyDescent="0.25">
      <c r="B45" s="53"/>
      <c r="C45" s="53"/>
      <c r="D45" s="54"/>
      <c r="E45" s="54"/>
      <c r="F45" s="54"/>
      <c r="G45" s="54"/>
      <c r="H45" s="54"/>
      <c r="I45" s="54"/>
      <c r="J45" s="54"/>
    </row>
    <row r="46" spans="1:12" x14ac:dyDescent="0.25">
      <c r="B46" s="53"/>
      <c r="C46" s="53"/>
      <c r="D46" s="54"/>
      <c r="E46" s="54"/>
      <c r="F46" s="54"/>
      <c r="G46" s="54"/>
      <c r="H46" s="54"/>
      <c r="I46" s="54"/>
      <c r="J46" s="54"/>
    </row>
    <row r="47" spans="1:12" x14ac:dyDescent="0.25">
      <c r="B47" s="53"/>
      <c r="C47" s="53"/>
      <c r="D47" s="54"/>
      <c r="E47" s="54"/>
      <c r="F47" s="54"/>
      <c r="G47" s="54"/>
      <c r="H47" s="54"/>
      <c r="I47" s="54"/>
      <c r="J47" s="54"/>
    </row>
    <row r="64" spans="4:6" x14ac:dyDescent="0.25">
      <c r="D64" s="13"/>
      <c r="E64" s="13"/>
      <c r="F64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>
      <selection activeCell="I34" sqref="I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Sheet6</vt:lpstr>
      <vt:lpstr>Sheet5</vt:lpstr>
      <vt:lpstr>Sheet4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2023-10-12T06:37:52Z</dcterms:modified>
</cp:coreProperties>
</file>