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6FD3381-34C9-4FD6-84E0-2F1E587CEC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" i="1" l="1"/>
  <c r="F8" i="1"/>
  <c r="F7" i="1"/>
  <c r="F6" i="1"/>
  <c r="F5" i="1"/>
  <c r="F14" i="1"/>
  <c r="G13" i="1"/>
  <c r="B18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K33" i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<sst xmlns="http://schemas.openxmlformats.org/spreadsheetml/2006/main" count="29" uniqueCount="28">
  <si>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</si>
  <si>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</si>
  <si>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</si>
  <si>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</si>
  <si>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</si>
  <si>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</si>
  <si>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</si>
  <si>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</si>
  <si>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</si>
  <si>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</si>
  <si>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</si>
  <si>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</si>
  <si>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</si>
  <si>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</si>
  <si>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</si>
  <si>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</si>
  <si>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</si>
  <si>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</si>
  <si>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</si>
  <si>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</si>
  <si>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</si>
  <si>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</si>
  <si>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</si>
  <si>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Value / RV</t>
  </si>
  <si>
    <t>Area</t>
  </si>
  <si>
    <t>Agreement area</t>
  </si>
  <si>
    <t>Built up</t>
  </si>
  <si>
    <t>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</si>
</sst>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1F9A8-27C7-4B78-BC96-2A3DBE0E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402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BEB2AB-2CE6-4967-A59F-9363EAC8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764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249301</xdr:colOff>
      <xdr:row>43</xdr:row>
      <xdr:rowOff>182144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E428C-2BB7-4541-A003-C4B1212D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1701" cy="837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43</xdr:row>
      <xdr:rowOff>39249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486F4B-D87B-4B80-9E2C-B784D03E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823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21000</v>
      </c>
      <c r="C3" s="47"/>
      <c r="D3" s="42"/>
      <c r="E3" s="13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3000</v>
      </c>
      <c r="C4" s="47"/>
      <c r="D4" s="42"/>
      <c r="E4" s="13"/>
      <c r="F4" s="72" t="s">
        <v>25</v>
      </c>
      <c r="G4" s="73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18000</v>
      </c>
      <c r="C5" s="47"/>
      <c r="D5" s="42"/>
      <c r="E5" s="22"/>
      <c r="F5" s="74">
        <f>49.315*10.764</f>
        <v>530.82665999999995</v>
      </c>
      <c r="G5" s="75"/>
      <c r="H5" s="29"/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3000</v>
      </c>
      <c r="C6" s="47"/>
      <c r="D6" s="42"/>
      <c r="E6" s="62"/>
      <c r="F6" s="62">
        <f>4.5*10.764</f>
        <v>48.437999999999995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6</v>
      </c>
      <c r="C7" s="36"/>
      <c r="D7" s="58"/>
      <c r="E7" s="52"/>
      <c r="F7" s="22">
        <f>10.32*10.764</f>
        <v>111.08448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54</v>
      </c>
      <c r="C8" s="36"/>
      <c r="D8" s="59"/>
      <c r="E8" s="53"/>
      <c r="F8" s="22">
        <f>SUM(F5:F7)</f>
        <v>690.34913999999992</v>
      </c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9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0.09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270</v>
      </c>
      <c r="C12" s="47"/>
      <c r="D12" s="61"/>
      <c r="E12" s="1"/>
      <c r="F12" s="13" t="s">
        <v>27</v>
      </c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2730</v>
      </c>
      <c r="C13" s="47"/>
      <c r="D13" s="61"/>
      <c r="E13" s="1"/>
      <c r="F13" s="13">
        <v>555</v>
      </c>
      <c r="G13" s="28">
        <f>20+14+22+12</f>
        <v>68</v>
      </c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18000</v>
      </c>
      <c r="C14" s="47"/>
      <c r="D14" s="42"/>
      <c r="E14" s="13"/>
      <c r="F14" s="28">
        <f>F13+G13</f>
        <v>623</v>
      </c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20730</v>
      </c>
      <c r="C15" s="47"/>
      <c r="D15" s="42"/>
      <c r="E15" s="13"/>
      <c r="F15" s="16"/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24</v>
      </c>
      <c r="B16" s="37">
        <v>690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23</v>
      </c>
      <c r="B17" s="39">
        <f>B15*B16</f>
        <v>14303700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B4*444</f>
        <v>1332000</v>
      </c>
      <c r="C18" s="41"/>
      <c r="D18" s="42"/>
      <c r="E18" s="13"/>
      <c r="F18" s="13">
        <f>F8/F14</f>
        <v>1.1081045585874798</v>
      </c>
      <c r="G18" s="13"/>
      <c r="I18" s="6"/>
    </row>
    <row r="19" spans="1:15" ht="16.5" x14ac:dyDescent="0.3">
      <c r="A19" s="36" t="s">
        <v>16</v>
      </c>
      <c r="B19" s="51">
        <f>B17*0.03/12</f>
        <v>35759.25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>
        <v>425</v>
      </c>
      <c r="D25" s="55"/>
      <c r="E25" s="55"/>
      <c r="F25" s="20">
        <v>9500000</v>
      </c>
      <c r="G25" s="56">
        <f t="shared" ref="G25:G31" si="0">F25/C25</f>
        <v>22352.941176470587</v>
      </c>
      <c r="H25" s="22" t="e">
        <f>F25/D25</f>
        <v>#DIV/0!</v>
      </c>
      <c r="I25" s="22" t="e">
        <f t="shared" ref="I25:I31" si="1">F25/B25</f>
        <v>#DIV/0!</v>
      </c>
      <c r="J25" s="20">
        <f t="shared" ref="J25:J30" si="2">D25/C25</f>
        <v>0</v>
      </c>
      <c r="K25" s="33"/>
    </row>
    <row r="26" spans="1:15" ht="17.25" x14ac:dyDescent="0.3">
      <c r="B26" s="21"/>
      <c r="C26" s="66">
        <v>740</v>
      </c>
      <c r="D26" s="55"/>
      <c r="E26" s="67"/>
      <c r="F26" s="67">
        <v>16000000</v>
      </c>
      <c r="G26" s="68">
        <f t="shared" si="0"/>
        <v>21621.62162162162</v>
      </c>
      <c r="H26" s="22" t="e">
        <f>F26/D26</f>
        <v>#DIV/0!</v>
      </c>
      <c r="I26" s="22" t="e">
        <f t="shared" si="1"/>
        <v>#DIV/0!</v>
      </c>
      <c r="J26" s="20">
        <f t="shared" si="2"/>
        <v>0</v>
      </c>
      <c r="K26" s="33"/>
    </row>
    <row r="27" spans="1:15" x14ac:dyDescent="0.25">
      <c r="B27" s="66"/>
      <c r="C27" s="66">
        <v>490</v>
      </c>
      <c r="D27" s="55"/>
      <c r="E27" s="67"/>
      <c r="F27" s="68">
        <v>10900000</v>
      </c>
      <c r="G27" s="68">
        <f t="shared" si="0"/>
        <v>22244.897959183672</v>
      </c>
      <c r="H27" s="22" t="e">
        <f t="shared" ref="H27:H31" si="3">F27/D27</f>
        <v>#DIV/0!</v>
      </c>
      <c r="I27" s="22" t="e">
        <f t="shared" si="1"/>
        <v>#DIV/0!</v>
      </c>
      <c r="J27" s="20">
        <f t="shared" si="2"/>
        <v>0</v>
      </c>
    </row>
    <row r="28" spans="1:15" x14ac:dyDescent="0.25">
      <c r="B28" s="21"/>
      <c r="C28" s="66">
        <v>430</v>
      </c>
      <c r="D28" s="55"/>
      <c r="E28" s="55"/>
      <c r="F28" s="22">
        <v>10000000</v>
      </c>
      <c r="G28" s="56">
        <f t="shared" si="0"/>
        <v>23255.81395348837</v>
      </c>
      <c r="H28" s="22" t="e">
        <f t="shared" si="3"/>
        <v>#DIV/0!</v>
      </c>
      <c r="I28" s="22" t="e">
        <f t="shared" si="1"/>
        <v>#DIV/0!</v>
      </c>
      <c r="J28" s="20">
        <f t="shared" si="2"/>
        <v>0</v>
      </c>
    </row>
    <row r="29" spans="1:15" x14ac:dyDescent="0.25">
      <c r="C29" s="66"/>
      <c r="D29" s="55"/>
      <c r="F29" s="44"/>
      <c r="G29" s="44" t="e">
        <f t="shared" si="0"/>
        <v>#DIV/0!</v>
      </c>
      <c r="H29" s="22" t="e">
        <f t="shared" si="3"/>
        <v>#DIV/0!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D30" s="55"/>
      <c r="F30" s="44"/>
      <c r="G30" s="44" t="e">
        <f t="shared" si="0"/>
        <v>#DIV/0!</v>
      </c>
      <c r="H30" s="44" t="e">
        <f t="shared" si="3"/>
        <v>#DIV/0!</v>
      </c>
      <c r="I30" s="44" t="e">
        <f t="shared" si="1"/>
        <v>#DIV/0!</v>
      </c>
      <c r="J30" s="43" t="e">
        <f t="shared" si="2"/>
        <v>#DIV/0!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69"/>
      <c r="C33" s="69"/>
      <c r="D33" s="70" t="e">
        <f>C33/B33</f>
        <v>#DIV/0!</v>
      </c>
      <c r="E33" s="70">
        <v>297500</v>
      </c>
      <c r="F33" s="70">
        <v>30000</v>
      </c>
      <c r="G33" s="71">
        <f>F33+E33+C33</f>
        <v>327500</v>
      </c>
      <c r="H33" t="e">
        <f>G33/B33</f>
        <v>#DIV/0!</v>
      </c>
      <c r="I33" s="13" t="e">
        <f>G33/#REF!</f>
        <v>#REF!</v>
      </c>
      <c r="K33">
        <f>A33+B33</f>
        <v>0</v>
      </c>
      <c r="L33" t="e">
        <f>G33/K33</f>
        <v>#DIV/0!</v>
      </c>
    </row>
    <row r="34" spans="1:12" x14ac:dyDescent="0.25">
      <c r="D34" t="e">
        <f>C34/B34</f>
        <v>#DIV/0!</v>
      </c>
      <c r="E34">
        <v>185100</v>
      </c>
      <c r="F34">
        <v>26500</v>
      </c>
      <c r="G34" s="13">
        <f>F34+E34+C34</f>
        <v>211600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63"/>
      <c r="C37" s="63"/>
      <c r="D37" s="64" t="e">
        <f>C37/B37</f>
        <v>#DIV/0!</v>
      </c>
      <c r="E37" s="64">
        <v>210000</v>
      </c>
      <c r="F37" s="64">
        <v>30000</v>
      </c>
      <c r="G37" s="65">
        <f>F37+E37+C37</f>
        <v>240000</v>
      </c>
      <c r="H37" s="64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2023-10-11T11:44:22Z</dcterms:modified>
</cp:coreProperties>
</file>