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shant Jagannath Kamble\"/>
    </mc:Choice>
  </mc:AlternateContent>
  <xr:revisionPtr revIDLastSave="0" documentId="13_ncr:1_{EB44CA6D-4F0D-40BA-83A8-24CEF7688A8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H20" i="4"/>
  <c r="I20" i="4" s="1"/>
  <c r="I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<sst xmlns="http://schemas.openxmlformats.org/spreadsheetml/2006/main" count="27" uniqueCount="22">
  <si>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</si>
  <si>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</si>
  <si>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</si>
  <si>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</si>
  <si>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</si>
  <si>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</si>
  <si>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</si>
  <si>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</si>
  <si>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</si>
  <si>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</si>
  <si>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</si>
  <si>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</si>
  <si>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</si>
  <si>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 306, 3rd floor, satyam precious, sector 17, kamothe</t>
  </si>
  <si>
    <t>ca</t>
  </si>
  <si>
    <t>agreement  - 27.9.23 - 40 lakhs</t>
  </si>
  <si>
    <t>rate</t>
  </si>
  <si>
    <t>fmv</t>
  </si>
  <si>
    <t>satyam precious</t>
  </si>
  <si>
    <t>06.09.23</t>
  </si>
  <si>
    <t>Box price - 55.35 lakhs</t>
  </si>
  <si>
    <t>loan - 36 laks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</si>
</sst>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C0ABA-B5E5-4E61-BC87-B07623028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96E3A-2FDA-4DFF-85AA-D729F2ABC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2A6547-5C08-4AF2-B179-8AB6B54C7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BAC738-956C-459C-B486-046D69D2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U14" sqref="U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353</v>
      </c>
      <c r="C2" s="4">
        <f>B2*1.2</f>
        <v>423.59999999999997</v>
      </c>
      <c r="D2" s="4">
        <f t="shared" ref="D2:D13" si="2">C2*1.2</f>
        <v>508.31999999999994</v>
      </c>
      <c r="E2" s="5">
        <f t="shared" ref="E2:E13" si="3">R2</f>
        <v>5100000</v>
      </c>
      <c r="F2" s="15">
        <f t="shared" ref="F2:F13" si="4">ROUND((E2/B2),0)</f>
        <v>14448</v>
      </c>
      <c r="G2" s="10">
        <f t="shared" ref="G2:G13" si="5">ROUND((E2/C2),0)</f>
        <v>12040</v>
      </c>
      <c r="H2" s="10">
        <f t="shared" ref="H2:H13" si="6">ROUND((E2/D2),0)</f>
        <v>10033</v>
      </c>
      <c r="I2" s="4" t="e">
        <f>#REF!</f>
        <v>#REF!</v>
      </c>
      <c r="J2" s="4" t="str">
        <f t="shared" ref="J2:J13" si="7">S2</f>
        <v>satyam precious</v>
      </c>
      <c r="O2">
        <v>0</v>
      </c>
      <c r="P2">
        <f t="shared" ref="P2:P12" si="8">O2/1.2</f>
        <v>0</v>
      </c>
      <c r="Q2">
        <v>353</v>
      </c>
      <c r="R2" s="2">
        <v>5100000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275</v>
      </c>
      <c r="C3" s="4">
        <f t="shared" ref="C3:C15" si="9">B3*1.2</f>
        <v>330</v>
      </c>
      <c r="D3" s="4">
        <f t="shared" si="2"/>
        <v>396</v>
      </c>
      <c r="E3" s="5">
        <f t="shared" si="3"/>
        <v>4950000</v>
      </c>
      <c r="F3" s="10">
        <f t="shared" si="4"/>
        <v>18000</v>
      </c>
      <c r="G3" s="10">
        <f t="shared" si="5"/>
        <v>15000</v>
      </c>
      <c r="H3" s="10">
        <f t="shared" si="6"/>
        <v>12500</v>
      </c>
      <c r="I3" s="4" t="e">
        <f>#REF!</f>
        <v>#REF!</v>
      </c>
      <c r="J3" s="4" t="str">
        <f t="shared" si="7"/>
        <v>satyam precious</v>
      </c>
      <c r="O3">
        <v>0</v>
      </c>
      <c r="P3">
        <f t="shared" si="8"/>
        <v>0</v>
      </c>
      <c r="Q3">
        <v>275</v>
      </c>
      <c r="R3" s="2">
        <v>4950000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420</v>
      </c>
      <c r="C4" s="4">
        <f t="shared" si="9"/>
        <v>504</v>
      </c>
      <c r="D4" s="4">
        <f t="shared" si="2"/>
        <v>604.79999999999995</v>
      </c>
      <c r="E4" s="5">
        <f t="shared" si="3"/>
        <v>5000000</v>
      </c>
      <c r="F4" s="15">
        <f t="shared" si="4"/>
        <v>11905</v>
      </c>
      <c r="G4" s="10">
        <f t="shared" si="5"/>
        <v>9921</v>
      </c>
      <c r="H4" s="10">
        <f t="shared" si="6"/>
        <v>8267</v>
      </c>
      <c r="I4" s="4" t="e">
        <f>#REF!</f>
        <v>#REF!</v>
      </c>
      <c r="J4" s="4" t="str">
        <f t="shared" si="7"/>
        <v>satyam precious</v>
      </c>
      <c r="O4">
        <v>0</v>
      </c>
      <c r="P4">
        <f t="shared" si="8"/>
        <v>0</v>
      </c>
      <c r="Q4">
        <v>420</v>
      </c>
      <c r="R4" s="2">
        <v>5000000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357.85994399999998</v>
      </c>
      <c r="C5" s="4">
        <f t="shared" si="9"/>
        <v>429.43193279999997</v>
      </c>
      <c r="D5" s="4">
        <f t="shared" si="2"/>
        <v>515.31831935999992</v>
      </c>
      <c r="E5" s="5">
        <f t="shared" si="3"/>
        <v>4200000</v>
      </c>
      <c r="F5" s="15">
        <f t="shared" si="4"/>
        <v>11736</v>
      </c>
      <c r="G5" s="15">
        <f t="shared" si="5"/>
        <v>9780</v>
      </c>
      <c r="H5" s="10">
        <f t="shared" si="6"/>
        <v>8150</v>
      </c>
      <c r="I5" s="4" t="e">
        <f>#REF!</f>
        <v>#REF!</v>
      </c>
      <c r="J5" s="4" t="str">
        <f t="shared" si="7"/>
        <v>06.09.23</v>
      </c>
      <c r="O5">
        <v>0</v>
      </c>
      <c r="P5">
        <f t="shared" si="8"/>
        <v>0</v>
      </c>
      <c r="Q5">
        <f>33.246*10.764</f>
        <v>357.85994399999998</v>
      </c>
      <c r="R5" s="2">
        <v>4200000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359</v>
      </c>
      <c r="I18">
        <f>33.397*10.764</f>
        <v>359.48530799999997</v>
      </c>
    </row>
    <row r="19" spans="7:24" x14ac:dyDescent="0.25">
      <c r="G19" t="s">
        <v>16</v>
      </c>
      <c r="H19">
        <v>12600</v>
      </c>
    </row>
    <row r="20" spans="7:24" x14ac:dyDescent="0.25">
      <c r="G20" t="s">
        <v>17</v>
      </c>
      <c r="H20" s="11">
        <f>H19*H18</f>
        <v>4523400</v>
      </c>
      <c r="I20">
        <f>H20*80%</f>
        <v>3618720</v>
      </c>
    </row>
    <row r="22" spans="7:24" x14ac:dyDescent="0.25">
      <c r="G22" s="6"/>
      <c r="H22" s="6"/>
    </row>
    <row r="23" spans="7:24" x14ac:dyDescent="0.25">
      <c r="G23" t="s">
        <v>15</v>
      </c>
    </row>
    <row r="24" spans="7:24" x14ac:dyDescent="0.25">
      <c r="G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2023-10-11T06:27:48Z</dcterms:modified>
</cp:coreProperties>
</file>