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70C932A-CC21-4465-A2D4-5EA4678514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1" l="1"/>
  <c r="D29" i="1"/>
  <c r="C29" i="1"/>
  <c r="D27" i="1"/>
  <c r="D26" i="1"/>
  <c r="D25" i="1"/>
  <c r="D28" i="1"/>
  <c r="C28" i="1"/>
  <c r="B35" i="1"/>
  <c r="F18" i="1"/>
  <c r="G16" i="1"/>
  <c r="H8" i="1"/>
  <c r="G8" i="1"/>
  <c r="G5" i="1"/>
  <c r="B33" i="1"/>
  <c r="B18" i="1" l="1"/>
  <c r="J30" i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<sst xmlns="http://schemas.openxmlformats.org/spreadsheetml/2006/main" count="28" uniqueCount="26">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</sst>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54FF0-6194-479A-A0F4-0DEF355D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135155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BB9349-1288-4BD4-9244-5557FE50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6755" cy="8202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21265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50481-93C8-416B-BBBC-ADDBA410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0865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96199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0455B6-4DAE-4CA8-9BD2-2F52CD73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1799" cy="7916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EF4CA-5415-4236-99AA-C3612D15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C27" sqref="C2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9800</v>
      </c>
      <c r="C3" s="47"/>
      <c r="D3" s="42"/>
      <c r="E3" s="13"/>
      <c r="F3" s="5">
        <v>2006</v>
      </c>
      <c r="G3" s="7">
        <v>2023</v>
      </c>
      <c r="H3" s="8">
        <f>G3-F3</f>
        <v>17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2500</v>
      </c>
      <c r="C4" s="47"/>
      <c r="D4" s="42"/>
      <c r="E4" s="13"/>
      <c r="F4" s="9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7300</v>
      </c>
      <c r="C5" s="47"/>
      <c r="D5" s="42"/>
      <c r="E5" s="22"/>
      <c r="F5" s="20">
        <v>444</v>
      </c>
      <c r="G5" s="7">
        <f>F5*1.3</f>
        <v>577.20000000000005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2500</v>
      </c>
      <c r="C6" s="47"/>
      <c r="D6" s="42"/>
      <c r="E6" s="62"/>
      <c r="F6" s="62"/>
      <c r="G6" s="27">
        <v>577</v>
      </c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17</v>
      </c>
      <c r="C7" s="36"/>
      <c r="D7" s="58"/>
      <c r="E7" s="52"/>
      <c r="F7" s="22"/>
      <c r="G7" s="27">
        <v>7000</v>
      </c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43</v>
      </c>
      <c r="C8" s="36"/>
      <c r="D8" s="59"/>
      <c r="E8" s="53"/>
      <c r="F8" s="22"/>
      <c r="G8" s="28">
        <f>G7*G6</f>
        <v>4039000</v>
      </c>
      <c r="H8" s="27">
        <f>G8/444</f>
        <v>9096.8468468468473</v>
      </c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25.5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0.255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637.5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1862.5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7300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9162.5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444</v>
      </c>
      <c r="C16" s="37"/>
      <c r="D16" s="38"/>
      <c r="E16" s="13"/>
      <c r="F16" s="28">
        <v>375</v>
      </c>
      <c r="G16" s="31">
        <f>F16*1.2</f>
        <v>450</v>
      </c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4068150</v>
      </c>
      <c r="C17" s="39"/>
      <c r="D17" s="40"/>
      <c r="E17" s="13"/>
      <c r="F17" s="28">
        <v>11000</v>
      </c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B4*444</f>
        <v>1110000</v>
      </c>
      <c r="C18" s="41"/>
      <c r="D18" s="42"/>
      <c r="E18" s="13"/>
      <c r="F18" s="13">
        <f>F17*F16</f>
        <v>4125000</v>
      </c>
      <c r="G18" s="13"/>
      <c r="I18" s="6"/>
    </row>
    <row r="19" spans="1:15" ht="16.5" x14ac:dyDescent="0.3">
      <c r="A19" s="36" t="s">
        <v>16</v>
      </c>
      <c r="B19" s="51">
        <f>B17*0.03/12</f>
        <v>10170.375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400</v>
      </c>
      <c r="D25" s="55">
        <f>C25*1.2</f>
        <v>480</v>
      </c>
      <c r="E25" s="55"/>
      <c r="F25" s="20">
        <v>4300000</v>
      </c>
      <c r="G25" s="56">
        <f t="shared" ref="G25:G31" si="0">F25/C25</f>
        <v>10750</v>
      </c>
      <c r="H25" s="22">
        <f>F25/D25</f>
        <v>8958.3333333333339</v>
      </c>
      <c r="I25" s="22" t="e">
        <f t="shared" ref="I25:I31" si="1">F25/B25</f>
        <v>#DIV/0!</v>
      </c>
      <c r="J25" s="20">
        <f t="shared" ref="J25:J30" si="2">D25/C25</f>
        <v>1.2</v>
      </c>
      <c r="K25" s="33"/>
    </row>
    <row r="26" spans="1:15" ht="17.25" x14ac:dyDescent="0.3">
      <c r="B26" s="21">
        <v>560</v>
      </c>
      <c r="C26" s="66">
        <f>B26/1.4</f>
        <v>400</v>
      </c>
      <c r="D26" s="55">
        <f>C26*1.2</f>
        <v>480</v>
      </c>
      <c r="E26" s="67"/>
      <c r="F26" s="67">
        <v>4500000</v>
      </c>
      <c r="G26" s="68">
        <f t="shared" si="0"/>
        <v>11250</v>
      </c>
      <c r="H26" s="22">
        <f>F26/D26</f>
        <v>9375</v>
      </c>
      <c r="I26" s="22">
        <f t="shared" si="1"/>
        <v>8035.7142857142853</v>
      </c>
      <c r="J26" s="20">
        <f t="shared" si="2"/>
        <v>1.2</v>
      </c>
      <c r="K26" s="33"/>
    </row>
    <row r="27" spans="1:15" x14ac:dyDescent="0.25">
      <c r="B27" s="66"/>
      <c r="C27" s="66">
        <v>411</v>
      </c>
      <c r="D27" s="55">
        <f>C27*1.2</f>
        <v>493.2</v>
      </c>
      <c r="E27" s="67"/>
      <c r="F27" s="68">
        <v>4300000</v>
      </c>
      <c r="G27" s="68">
        <f t="shared" si="0"/>
        <v>10462.28710462287</v>
      </c>
      <c r="H27" s="22">
        <f t="shared" ref="H27:H31" si="3">F27/D27</f>
        <v>8718.5725871857267</v>
      </c>
      <c r="I27" s="22" t="e">
        <f t="shared" si="1"/>
        <v>#DIV/0!</v>
      </c>
      <c r="J27" s="20">
        <f t="shared" si="2"/>
        <v>1.2</v>
      </c>
    </row>
    <row r="28" spans="1:15" x14ac:dyDescent="0.25">
      <c r="B28" s="21">
        <v>550</v>
      </c>
      <c r="C28" s="66">
        <f>B28/1.4</f>
        <v>392.85714285714289</v>
      </c>
      <c r="D28" s="55">
        <f>C28*1.2</f>
        <v>471.42857142857144</v>
      </c>
      <c r="E28" s="55"/>
      <c r="F28" s="22">
        <v>4400000</v>
      </c>
      <c r="G28" s="56">
        <f t="shared" si="0"/>
        <v>11199.999999999998</v>
      </c>
      <c r="H28" s="22">
        <f t="shared" si="3"/>
        <v>9333.3333333333321</v>
      </c>
      <c r="I28" s="22">
        <f t="shared" si="1"/>
        <v>8000</v>
      </c>
      <c r="J28" s="20">
        <f t="shared" si="2"/>
        <v>1.2</v>
      </c>
    </row>
    <row r="29" spans="1:15" x14ac:dyDescent="0.25">
      <c r="B29" s="17">
        <v>605</v>
      </c>
      <c r="C29" s="66">
        <f>B29/1.4</f>
        <v>432.14285714285717</v>
      </c>
      <c r="D29" s="55">
        <f>C29*1.2</f>
        <v>518.57142857142856</v>
      </c>
      <c r="F29" s="44">
        <v>5800000</v>
      </c>
      <c r="G29" s="44">
        <f t="shared" si="0"/>
        <v>13421.487603305784</v>
      </c>
      <c r="H29" s="22">
        <f t="shared" si="3"/>
        <v>11184.573002754822</v>
      </c>
      <c r="I29" s="44">
        <f t="shared" si="1"/>
        <v>9586.7768595041325</v>
      </c>
      <c r="J29" s="43">
        <f t="shared" si="2"/>
        <v>1.2</v>
      </c>
    </row>
    <row r="30" spans="1:15" x14ac:dyDescent="0.25">
      <c r="D30" s="55">
        <v>410</v>
      </c>
      <c r="F30" s="44">
        <v>4250000</v>
      </c>
      <c r="G30" s="44" t="e">
        <f t="shared" si="0"/>
        <v>#DIV/0!</v>
      </c>
      <c r="H30" s="44">
        <f t="shared" si="3"/>
        <v>10365.853658536585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>
        <f>38.09*10.764</f>
        <v>410.00076000000001</v>
      </c>
      <c r="C33" s="69">
        <v>4250000</v>
      </c>
      <c r="D33" s="70">
        <f>C33/B33</f>
        <v>10365.83444381908</v>
      </c>
      <c r="E33" s="70">
        <v>297500</v>
      </c>
      <c r="F33" s="70">
        <v>30000</v>
      </c>
      <c r="G33" s="71">
        <f>F33+E33+C33</f>
        <v>4577500</v>
      </c>
      <c r="H33">
        <f>G33/B33</f>
        <v>11164.613450960433</v>
      </c>
      <c r="I33" s="13" t="e">
        <f>G33/#REF!</f>
        <v>#REF!</v>
      </c>
      <c r="K33">
        <f>A33+B33</f>
        <v>410.00076000000001</v>
      </c>
      <c r="L33">
        <f>G33/K33</f>
        <v>11164.613450960433</v>
      </c>
    </row>
    <row r="34" spans="1:12" x14ac:dyDescent="0.25">
      <c r="B34" s="17">
        <v>396</v>
      </c>
      <c r="C34" s="17">
        <v>2644000</v>
      </c>
      <c r="D34">
        <f>C34/B34</f>
        <v>6676.7676767676767</v>
      </c>
      <c r="E34">
        <v>185100</v>
      </c>
      <c r="F34">
        <v>26500</v>
      </c>
      <c r="G34" s="13">
        <f>F34+E34+C34</f>
        <v>2855600</v>
      </c>
      <c r="H34">
        <f>G34/B34</f>
        <v>7211.1111111111113</v>
      </c>
      <c r="I34" s="13" t="e">
        <f>G34/#REF!</f>
        <v>#REF!</v>
      </c>
      <c r="J34" t="e">
        <f>G34/A34</f>
        <v>#DIV/0!</v>
      </c>
    </row>
    <row r="35" spans="1:12" x14ac:dyDescent="0.25">
      <c r="B35" s="17">
        <f>41.54*10.764</f>
        <v>447.13655999999997</v>
      </c>
      <c r="C35" s="17">
        <v>3500000</v>
      </c>
      <c r="D35">
        <f>C35/B35</f>
        <v>7827.5862747613392</v>
      </c>
      <c r="E35">
        <v>245000</v>
      </c>
      <c r="F35">
        <v>30000</v>
      </c>
      <c r="G35" s="13">
        <f>F35+E35+C35</f>
        <v>3775000</v>
      </c>
      <c r="H35">
        <f>G35/B35</f>
        <v>8442.6109106354452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2023-10-09T11:55:18Z</dcterms:modified>
</cp:coreProperties>
</file>