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ED0098D-A320-4E06-9E28-75B0713FAEF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G5" i="1"/>
  <c r="H15" i="1"/>
  <c r="G16" i="1"/>
  <c r="G19" i="1" l="1"/>
  <c r="G15" i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J25" i="1" l="1"/>
  <c r="K33" i="1"/>
  <c r="J5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L33" i="1"/>
  <c r="J34" i="1"/>
  <c r="H35" i="1"/>
  <c r="H34" i="1" l="1"/>
  <c r="H33" i="1"/>
  <c r="D34" i="1"/>
  <c r="K7" i="1" l="1"/>
  <c r="I30" i="1" l="1"/>
  <c r="I29" i="1"/>
  <c r="I31" i="1"/>
  <c r="D35" i="1" l="1"/>
  <c r="I25" i="1"/>
  <c r="I34" i="1" l="1"/>
  <c r="I33" i="1"/>
  <c r="D33" i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<sst xmlns="http://schemas.openxmlformats.org/spreadsheetml/2006/main" count="28" uniqueCount="27">
  <si>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</si>
  <si>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</si>
  <si>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</si>
  <si>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</si>
  <si>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</si>
  <si>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</si>
  <si>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</si>
  <si>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</si>
  <si>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</si>
  <si>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</si>
  <si>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</si>
  <si>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</si>
  <si>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</si>
  <si>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</si>
  <si>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</si>
  <si>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</si>
  <si>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</si>
  <si>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</si>
  <si>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</si>
  <si>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</si>
  <si>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</si>
  <si>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</si>
  <si>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</si>
  <si>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Value / RV</t>
  </si>
  <si>
    <t>Area</t>
  </si>
  <si>
    <t>Agreement area</t>
  </si>
  <si>
    <t>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</si>
</sst>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0" xfId="0" applyFill="1"/>
    <xf numFmtId="0" fontId="0" fillId="5" borderId="1" xfId="0" applyFill="1" applyBorder="1"/>
    <xf numFmtId="43" fontId="3" fillId="5" borderId="0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325512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287D9-D2CF-4C08-98D0-826EDB817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07912" cy="8916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163564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B13A5E-AB03-403E-B42B-E6E0C3AF6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45964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316241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4D3D15-A1EB-4FA3-9565-D80BA56DB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27441" cy="8249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268609</xdr:colOff>
      <xdr:row>42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37A573-204D-4D29-9F5E-38CEDC2CF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79809" cy="8011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D16" sqref="D16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7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25000</v>
      </c>
      <c r="C3" s="47"/>
      <c r="D3" s="42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7">
        <v>3000</v>
      </c>
      <c r="C4" s="47"/>
      <c r="D4" s="42"/>
      <c r="E4" s="13"/>
      <c r="F4" s="72" t="s">
        <v>25</v>
      </c>
      <c r="G4" s="73" t="s">
        <v>26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22000</v>
      </c>
      <c r="C5" s="47"/>
      <c r="D5" s="42"/>
      <c r="E5" s="22"/>
      <c r="F5" s="74">
        <v>913</v>
      </c>
      <c r="G5" s="75">
        <f>F5*1.1</f>
        <v>1004.3000000000001</v>
      </c>
      <c r="H5" s="29"/>
      <c r="I5" s="50"/>
      <c r="J5">
        <f>J4/10.764</f>
        <v>2596.711259754738</v>
      </c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3000</v>
      </c>
      <c r="C6" s="47"/>
      <c r="D6" s="42"/>
      <c r="E6" s="62"/>
      <c r="F6" s="62"/>
      <c r="G6" s="27"/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0</v>
      </c>
      <c r="C7" s="36"/>
      <c r="D7" s="58"/>
      <c r="E7" s="52"/>
      <c r="F7" s="22"/>
      <c r="G7" s="27"/>
      <c r="H7" s="27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60</v>
      </c>
      <c r="C8" s="36"/>
      <c r="D8" s="59"/>
      <c r="E8" s="53"/>
      <c r="F8" s="22"/>
      <c r="G8" s="28"/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8"/>
      <c r="E9" s="52"/>
      <c r="F9" s="54"/>
      <c r="G9" s="49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D10" s="58"/>
      <c r="E10" s="52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</v>
      </c>
      <c r="C11" s="48"/>
      <c r="D11" s="60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0</v>
      </c>
      <c r="C12" s="47"/>
      <c r="D12" s="61"/>
      <c r="E12" s="1"/>
      <c r="F12" s="13"/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3000</v>
      </c>
      <c r="C13" s="47"/>
      <c r="D13" s="61"/>
      <c r="E13" s="1"/>
      <c r="F13" s="13"/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22000</v>
      </c>
      <c r="C14" s="47"/>
      <c r="D14" s="42"/>
      <c r="E14" s="13"/>
      <c r="F14" s="16"/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25000</v>
      </c>
      <c r="C15" s="47"/>
      <c r="D15" s="42"/>
      <c r="E15" s="13"/>
      <c r="F15" s="16"/>
      <c r="G15" s="30">
        <f>48.026*10.764</f>
        <v>516.951864</v>
      </c>
      <c r="H15" s="28">
        <f>G15/1.2</f>
        <v>430.79322000000002</v>
      </c>
      <c r="I15" s="16"/>
      <c r="J15" s="16"/>
      <c r="K15" s="16"/>
      <c r="L15" s="16"/>
      <c r="M15" s="14"/>
      <c r="N15" s="8"/>
      <c r="O15" s="6"/>
    </row>
    <row r="16" spans="1:15" ht="16.5" x14ac:dyDescent="0.3">
      <c r="A16" s="34" t="s">
        <v>24</v>
      </c>
      <c r="B16" s="37">
        <v>913</v>
      </c>
      <c r="C16" s="37"/>
      <c r="D16" s="38"/>
      <c r="E16" s="13"/>
      <c r="F16" s="28"/>
      <c r="G16" s="31">
        <f>G15/1.1</f>
        <v>469.95623999999998</v>
      </c>
      <c r="H16" s="27"/>
      <c r="I16" s="50"/>
      <c r="L16" s="5"/>
      <c r="N16" s="11"/>
      <c r="O16" s="6"/>
    </row>
    <row r="17" spans="1:15" ht="16.5" x14ac:dyDescent="0.3">
      <c r="A17" s="34" t="s">
        <v>23</v>
      </c>
      <c r="B17" s="39">
        <f>B15*B16</f>
        <v>22825000</v>
      </c>
      <c r="C17" s="39"/>
      <c r="D17" s="40"/>
      <c r="E17" s="13"/>
      <c r="F17" s="28"/>
      <c r="G17" s="28">
        <v>470</v>
      </c>
      <c r="H17" s="27"/>
      <c r="I17" s="50"/>
      <c r="L17" s="5"/>
      <c r="N17" s="27"/>
      <c r="O17" s="50"/>
    </row>
    <row r="18" spans="1:15" ht="16.5" x14ac:dyDescent="0.3">
      <c r="A18" s="34" t="s">
        <v>12</v>
      </c>
      <c r="B18" s="41">
        <f>B4*1004</f>
        <v>3012000</v>
      </c>
      <c r="C18" s="41"/>
      <c r="D18" s="42"/>
      <c r="E18" s="13"/>
      <c r="F18" s="13"/>
      <c r="G18" s="13">
        <v>10500</v>
      </c>
      <c r="I18" s="6"/>
    </row>
    <row r="19" spans="1:15" ht="16.5" x14ac:dyDescent="0.3">
      <c r="A19" s="36" t="s">
        <v>16</v>
      </c>
      <c r="B19" s="51">
        <f>B17*0.03/12</f>
        <v>57062.5</v>
      </c>
      <c r="C19" s="41"/>
      <c r="D19" s="41"/>
      <c r="E19" s="13"/>
      <c r="G19">
        <f>G18*G17</f>
        <v>4935000</v>
      </c>
    </row>
    <row r="20" spans="1:15" x14ac:dyDescent="0.25">
      <c r="B20" s="24"/>
      <c r="C20" s="24"/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/>
      <c r="D25" s="55"/>
      <c r="E25" s="55"/>
      <c r="F25" s="20"/>
      <c r="G25" s="56" t="e">
        <f t="shared" ref="G25:G31" si="0">F25/C25</f>
        <v>#DIV/0!</v>
      </c>
      <c r="H25" s="22" t="e">
        <f>F25/D25</f>
        <v>#DIV/0!</v>
      </c>
      <c r="I25" s="22" t="e">
        <f t="shared" ref="I25:I31" si="1">F25/B25</f>
        <v>#DIV/0!</v>
      </c>
      <c r="J25" s="20" t="e">
        <f t="shared" ref="J25:J30" si="2">D25/C25</f>
        <v>#DIV/0!</v>
      </c>
      <c r="K25" s="33"/>
    </row>
    <row r="26" spans="1:15" ht="17.25" x14ac:dyDescent="0.3">
      <c r="B26" s="21"/>
      <c r="C26" s="66"/>
      <c r="D26" s="55"/>
      <c r="E26" s="67"/>
      <c r="F26" s="67"/>
      <c r="G26" s="68" t="e">
        <f t="shared" si="0"/>
        <v>#DIV/0!</v>
      </c>
      <c r="H26" s="22" t="e">
        <f>F26/D26</f>
        <v>#DIV/0!</v>
      </c>
      <c r="I26" s="22" t="e">
        <f t="shared" si="1"/>
        <v>#DIV/0!</v>
      </c>
      <c r="J26" s="20" t="e">
        <f t="shared" si="2"/>
        <v>#DIV/0!</v>
      </c>
      <c r="K26" s="33"/>
    </row>
    <row r="27" spans="1:15" x14ac:dyDescent="0.25">
      <c r="B27" s="66"/>
      <c r="C27" s="66"/>
      <c r="D27" s="55"/>
      <c r="E27" s="67"/>
      <c r="F27" s="68"/>
      <c r="G27" s="68" t="e">
        <f t="shared" si="0"/>
        <v>#DIV/0!</v>
      </c>
      <c r="H27" s="22" t="e">
        <f t="shared" ref="H27:H31" si="3">F27/D27</f>
        <v>#DIV/0!</v>
      </c>
      <c r="I27" s="22" t="e">
        <f t="shared" si="1"/>
        <v>#DIV/0!</v>
      </c>
      <c r="J27" s="20" t="e">
        <f t="shared" si="2"/>
        <v>#DIV/0!</v>
      </c>
    </row>
    <row r="28" spans="1:15" x14ac:dyDescent="0.25">
      <c r="B28" s="21"/>
      <c r="C28" s="66"/>
      <c r="D28" s="55"/>
      <c r="E28" s="55"/>
      <c r="F28" s="22"/>
      <c r="G28" s="56" t="e">
        <f t="shared" si="0"/>
        <v>#DIV/0!</v>
      </c>
      <c r="H28" s="22" t="e">
        <f t="shared" si="3"/>
        <v>#DIV/0!</v>
      </c>
      <c r="I28" s="22" t="e">
        <f t="shared" si="1"/>
        <v>#DIV/0!</v>
      </c>
      <c r="J28" s="20" t="e">
        <f t="shared" si="2"/>
        <v>#DIV/0!</v>
      </c>
    </row>
    <row r="29" spans="1:15" x14ac:dyDescent="0.25">
      <c r="C29" s="66"/>
      <c r="D29" s="55"/>
      <c r="F29" s="44"/>
      <c r="G29" s="44" t="e">
        <f t="shared" si="0"/>
        <v>#DIV/0!</v>
      </c>
      <c r="H29" s="22" t="e">
        <f t="shared" si="3"/>
        <v>#DIV/0!</v>
      </c>
      <c r="I29" s="44" t="e">
        <f t="shared" si="1"/>
        <v>#DIV/0!</v>
      </c>
      <c r="J29" s="43" t="e">
        <f t="shared" si="2"/>
        <v>#DIV/0!</v>
      </c>
    </row>
    <row r="30" spans="1:15" x14ac:dyDescent="0.25">
      <c r="D30" s="55"/>
      <c r="F30" s="44"/>
      <c r="G30" s="44" t="e">
        <f t="shared" si="0"/>
        <v>#DIV/0!</v>
      </c>
      <c r="H30" s="44" t="e">
        <f t="shared" si="3"/>
        <v>#DIV/0!</v>
      </c>
      <c r="I30" s="44" t="e">
        <f t="shared" si="1"/>
        <v>#DIV/0!</v>
      </c>
      <c r="J30" s="43" t="e">
        <f t="shared" si="2"/>
        <v>#DIV/0!</v>
      </c>
    </row>
    <row r="31" spans="1:15" x14ac:dyDescent="0.25">
      <c r="F31" s="43"/>
      <c r="G31" s="44" t="e">
        <f t="shared" si="0"/>
        <v>#DIV/0!</v>
      </c>
      <c r="H31" s="44" t="e">
        <f t="shared" si="3"/>
        <v>#DIV/0!</v>
      </c>
      <c r="I31" s="44" t="e">
        <f t="shared" si="1"/>
        <v>#DIV/0!</v>
      </c>
    </row>
    <row r="32" spans="1:15" x14ac:dyDescent="0.25">
      <c r="B32" s="17" t="s">
        <v>22</v>
      </c>
    </row>
    <row r="33" spans="1:12" x14ac:dyDescent="0.25">
      <c r="B33" s="69"/>
      <c r="C33" s="69"/>
      <c r="D33" s="70" t="e">
        <f>C33/B33</f>
        <v>#DIV/0!</v>
      </c>
      <c r="E33" s="70">
        <v>297500</v>
      </c>
      <c r="F33" s="70">
        <v>30000</v>
      </c>
      <c r="G33" s="71">
        <f>F33+E33+C33</f>
        <v>327500</v>
      </c>
      <c r="H33" t="e">
        <f>G33/B33</f>
        <v>#DIV/0!</v>
      </c>
      <c r="I33" s="13" t="e">
        <f>G33/#REF!</f>
        <v>#REF!</v>
      </c>
      <c r="K33">
        <f>A33+B33</f>
        <v>0</v>
      </c>
      <c r="L33" t="e">
        <f>G33/K33</f>
        <v>#DIV/0!</v>
      </c>
    </row>
    <row r="34" spans="1:12" x14ac:dyDescent="0.25">
      <c r="D34" t="e">
        <f>C34/B34</f>
        <v>#DIV/0!</v>
      </c>
      <c r="E34">
        <v>185100</v>
      </c>
      <c r="F34">
        <v>26500</v>
      </c>
      <c r="G34" s="13">
        <f>F34+E34+C34</f>
        <v>211600</v>
      </c>
      <c r="H34" t="e">
        <f>G34/B34</f>
        <v>#DIV/0!</v>
      </c>
      <c r="I34" s="13" t="e">
        <f>G34/#REF!</f>
        <v>#REF!</v>
      </c>
      <c r="J34" t="e">
        <f>G34/A34</f>
        <v>#DIV/0!</v>
      </c>
    </row>
    <row r="35" spans="1:12" x14ac:dyDescent="0.25">
      <c r="D35" t="e">
        <f>C35/B35</f>
        <v>#DIV/0!</v>
      </c>
      <c r="E35">
        <v>245000</v>
      </c>
      <c r="F35">
        <v>30000</v>
      </c>
      <c r="G35" s="13">
        <f>F35+E35+C35</f>
        <v>275000</v>
      </c>
      <c r="H35" t="e">
        <f>G35/B35</f>
        <v>#DIV/0!</v>
      </c>
    </row>
    <row r="36" spans="1:12" ht="15.75" x14ac:dyDescent="0.25">
      <c r="A36" s="15"/>
      <c r="D36" t="e">
        <f>C36/B36</f>
        <v>#DIV/0!</v>
      </c>
      <c r="E36">
        <v>392000</v>
      </c>
      <c r="F36">
        <v>30000</v>
      </c>
      <c r="G36" s="13">
        <f>F36+E36+C36</f>
        <v>422000</v>
      </c>
      <c r="H36" t="e">
        <f>G36/B36</f>
        <v>#DIV/0!</v>
      </c>
    </row>
    <row r="37" spans="1:12" ht="15.75" x14ac:dyDescent="0.25">
      <c r="A37" s="15"/>
      <c r="B37" s="63"/>
      <c r="C37" s="63"/>
      <c r="D37" s="64" t="e">
        <f>C37/B37</f>
        <v>#DIV/0!</v>
      </c>
      <c r="E37" s="64">
        <v>210000</v>
      </c>
      <c r="F37" s="64">
        <v>30000</v>
      </c>
      <c r="G37" s="65">
        <f>F37+E37+C37</f>
        <v>240000</v>
      </c>
      <c r="H37" s="64" t="e">
        <f>G37/B37</f>
        <v>#DIV/0!</v>
      </c>
    </row>
    <row r="38" spans="1:12" ht="15.75" x14ac:dyDescent="0.25">
      <c r="A38" s="15"/>
    </row>
    <row r="39" spans="1:12" ht="15.75" x14ac:dyDescent="0.25">
      <c r="A39" s="15"/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Sheet6</vt:lpstr>
      <vt:lpstr>Sheet5</vt:lpstr>
      <vt:lpstr>Sheet4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2023-10-10T10:22:22Z</dcterms:modified>
</cp:coreProperties>
</file>