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September - 2023  Rate Verification\"/>
    </mc:Choice>
  </mc:AlternateContent>
  <xr:revisionPtr revIDLastSave="0" documentId="13_ncr:1_{604F6DC6-BF0C-4328-9EAE-2469CE79641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I21" i="4" l="1"/>
  <c r="P16" i="4"/>
  <c r="Q16" i="4" s="1"/>
  <c r="P15" i="4"/>
  <c r="Q15" i="4" s="1"/>
  <c r="P14" i="4"/>
  <c r="Q14" i="4" s="1"/>
  <c r="P10" i="4"/>
  <c r="Q10" i="4" s="1"/>
  <c r="P9" i="4"/>
  <c r="Q9" i="4" s="1"/>
  <c r="Q8" i="4"/>
  <c r="Q7" i="4"/>
  <c r="P5" i="4"/>
  <c r="P4" i="4"/>
  <c r="AA26" i="13" l="1"/>
  <c r="P17" i="4"/>
  <c r="Q17" i="4" s="1"/>
  <c r="I23" i="4" l="1"/>
  <c r="I27" i="4" s="1"/>
  <c r="P13" i="4"/>
  <c r="P12" i="4"/>
  <c r="Q12" i="4" s="1"/>
  <c r="P11" i="4"/>
  <c r="Q11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<sst xmlns="http://schemas.openxmlformats.org/spreadsheetml/2006/main" count="25" uniqueCount="22">
  <si>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</si>
  <si>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</si>
  <si>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</si>
  <si>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</si>
  <si>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</si>
  <si>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</si>
  <si>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</si>
  <si>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</si>
  <si>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</si>
  <si>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</si>
  <si>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</si>
  <si>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</si>
  <si>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</si>
  <si>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</si>
  <si>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FMV</t>
  </si>
  <si>
    <t xml:space="preserve">Terrace </t>
  </si>
  <si>
    <t>Carpet Area</t>
  </si>
  <si>
    <t>TotalCarpet</t>
  </si>
  <si>
    <t>Rate per sq.ft on C.A</t>
  </si>
  <si>
    <t>Index-II</t>
  </si>
  <si>
    <t>Price Indicator</t>
  </si>
  <si>
    <t>Year of Construction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</si>
</sst>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1" fillId="2" borderId="0" xfId="0" applyNumberFormat="1" applyFont="1" applyFill="1"/>
    <xf numFmtId="2" fontId="2" fillId="0" borderId="0" xfId="0" applyNumberFormat="1" applyFont="1"/>
    <xf numFmtId="0" fontId="3" fillId="0" borderId="0" xfId="0" applyFont="1" applyAlignment="1">
      <alignment horizontal="center"/>
    </xf>
    <xf numFmtId="2" fontId="0" fillId="2" borderId="0" xfId="0" applyNumberFormat="1" applyFill="1"/>
    <xf numFmtId="4" fontId="0" fillId="2" borderId="0" xfId="0" applyNumberFormat="1" applyFill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3" fillId="4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26</xdr:col>
      <xdr:colOff>173601</xdr:colOff>
      <xdr:row>55</xdr:row>
      <xdr:rowOff>125002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CCFCE-BEB4-4925-BF4F-9B18146C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0"/>
          <a:ext cx="15413601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23</xdr:col>
      <xdr:colOff>459136</xdr:colOff>
      <xdr:row>63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39C50-C9AA-4C8A-B050-2F715A9D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429000"/>
          <a:ext cx="1387033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173346</xdr:colOff>
      <xdr:row>47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13FCF5-5026-458E-8CFF-480A581B4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84546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25</xdr:col>
      <xdr:colOff>40062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0CAD2-1413-43A8-A6F0-87B5A66E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4060862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31"/>
  <sheetViews>
    <sheetView tabSelected="1"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4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1.42578125" style="14" customWidth="1"/>
    <col min="18" max="18" width="16" customWidth="1"/>
    <col min="19" max="19" width="6.28515625" customWidth="1"/>
  </cols>
  <sheetData>
    <row r="1" spans="1:5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5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3" t="s">
        <v>6</v>
      </c>
      <c r="R1" s="1" t="s">
        <v>1</v>
      </c>
      <c r="S1" s="1" t="s">
        <v>3</v>
      </c>
    </row>
    <row r="2" spans="1:58" s="1" customFormat="1" x14ac:dyDescent="0.25">
      <c r="A2" s="3"/>
      <c r="B2" s="3"/>
      <c r="C2" s="3"/>
      <c r="D2" s="3"/>
      <c r="E2" s="3"/>
      <c r="F2" s="8"/>
      <c r="G2" s="8"/>
      <c r="H2" s="8"/>
      <c r="I2" s="15"/>
      <c r="J2" s="3"/>
      <c r="Q2" s="13"/>
    </row>
    <row r="3" spans="1:58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5"/>
      <c r="J3" s="3"/>
      <c r="Q3" s="19" t="s">
        <v>20</v>
      </c>
      <c r="R3" s="19"/>
    </row>
    <row r="4" spans="1:58" x14ac:dyDescent="0.25">
      <c r="A4" s="4">
        <f t="shared" ref="A4:A17" si="0">N4</f>
        <v>0</v>
      </c>
      <c r="B4" s="4">
        <f t="shared" ref="B4:B17" si="1">Q4</f>
        <v>2000</v>
      </c>
      <c r="C4" s="4">
        <f>B4*1.2</f>
        <v>2400</v>
      </c>
      <c r="D4" s="4">
        <f t="shared" ref="D4:D15" si="2">C4*1.2</f>
        <v>2880</v>
      </c>
      <c r="E4" s="5">
        <f t="shared" ref="E4:E15" si="3">R4</f>
        <v>111700000</v>
      </c>
      <c r="F4" s="9">
        <f t="shared" ref="F4:F15" si="4">ROUND((E4/B4),0)</f>
        <v>55850</v>
      </c>
      <c r="G4" s="9">
        <f t="shared" ref="G4:G15" si="5">ROUND((E4/C4),0)</f>
        <v>46542</v>
      </c>
      <c r="H4" s="9">
        <f t="shared" ref="H4:H15" si="6">ROUND((E4/D4),0)</f>
        <v>38785</v>
      </c>
      <c r="I4" s="16" t="e">
        <f>#REF!</f>
        <v>#REF!</v>
      </c>
      <c r="J4" s="4">
        <f t="shared" ref="J4:J15" si="7">S4</f>
        <v>0</v>
      </c>
      <c r="O4">
        <v>0</v>
      </c>
      <c r="P4">
        <f t="shared" ref="P4:P10" si="8">O4/1.2</f>
        <v>0</v>
      </c>
      <c r="Q4" s="14">
        <v>2000</v>
      </c>
      <c r="R4" s="2">
        <v>111700000</v>
      </c>
      <c r="S4" s="7"/>
      <c r="T4" s="7"/>
    </row>
    <row r="5" spans="1:58" x14ac:dyDescent="0.25">
      <c r="A5" s="4">
        <f t="shared" si="0"/>
        <v>0</v>
      </c>
      <c r="B5" s="4">
        <f t="shared" si="1"/>
        <v>2700</v>
      </c>
      <c r="C5" s="4">
        <f t="shared" ref="C5:C17" si="9">B5*1.2</f>
        <v>3240</v>
      </c>
      <c r="D5" s="4">
        <f t="shared" si="2"/>
        <v>3888</v>
      </c>
      <c r="E5" s="5">
        <f t="shared" si="3"/>
        <v>176000000</v>
      </c>
      <c r="F5" s="9">
        <f t="shared" si="4"/>
        <v>65185</v>
      </c>
      <c r="G5" s="9">
        <f t="shared" si="5"/>
        <v>54321</v>
      </c>
      <c r="H5" s="9">
        <f t="shared" si="6"/>
        <v>45267</v>
      </c>
      <c r="I5" s="16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4">
        <v>2700</v>
      </c>
      <c r="R5" s="2">
        <v>176000000</v>
      </c>
      <c r="S5" s="7"/>
      <c r="T5" s="7"/>
    </row>
    <row r="6" spans="1:58" x14ac:dyDescent="0.25">
      <c r="A6" s="4">
        <f t="shared" si="0"/>
        <v>0</v>
      </c>
      <c r="B6" s="4">
        <f t="shared" si="1"/>
        <v>1221.6666666666667</v>
      </c>
      <c r="C6" s="4">
        <f t="shared" si="9"/>
        <v>1466</v>
      </c>
      <c r="D6" s="4">
        <f t="shared" si="2"/>
        <v>1759.2</v>
      </c>
      <c r="E6" s="5">
        <f t="shared" si="3"/>
        <v>75000000</v>
      </c>
      <c r="F6" s="9">
        <f t="shared" si="4"/>
        <v>61392</v>
      </c>
      <c r="G6" s="9">
        <f t="shared" si="5"/>
        <v>51160</v>
      </c>
      <c r="H6" s="9">
        <f t="shared" si="6"/>
        <v>42633</v>
      </c>
      <c r="I6" s="16" t="e">
        <f>#REF!</f>
        <v>#REF!</v>
      </c>
      <c r="J6" s="4">
        <f t="shared" si="7"/>
        <v>0</v>
      </c>
      <c r="O6">
        <v>0</v>
      </c>
      <c r="P6">
        <v>1466</v>
      </c>
      <c r="Q6" s="14">
        <f t="shared" ref="Q6:Q10" si="10">P6/1.2</f>
        <v>1221.6666666666667</v>
      </c>
      <c r="R6" s="2">
        <v>75000000</v>
      </c>
      <c r="S6" s="7"/>
      <c r="T6" s="7"/>
    </row>
    <row r="7" spans="1:58" x14ac:dyDescent="0.25">
      <c r="A7" s="4">
        <f t="shared" si="0"/>
        <v>0</v>
      </c>
      <c r="B7" s="4">
        <f>Q7</f>
        <v>1400</v>
      </c>
      <c r="C7" s="4">
        <f t="shared" si="9"/>
        <v>1680</v>
      </c>
      <c r="D7" s="4">
        <f t="shared" si="2"/>
        <v>2016</v>
      </c>
      <c r="E7" s="5">
        <f>R7</f>
        <v>65000000</v>
      </c>
      <c r="F7" s="10">
        <f t="shared" si="4"/>
        <v>46429</v>
      </c>
      <c r="G7" s="10">
        <f t="shared" si="5"/>
        <v>38690</v>
      </c>
      <c r="H7" s="9">
        <f t="shared" si="6"/>
        <v>32242</v>
      </c>
      <c r="I7" s="16" t="e">
        <f>#REF!</f>
        <v>#REF!</v>
      </c>
      <c r="J7" s="4">
        <f t="shared" si="7"/>
        <v>0</v>
      </c>
      <c r="O7">
        <v>0</v>
      </c>
      <c r="P7">
        <v>1680</v>
      </c>
      <c r="Q7" s="14">
        <f t="shared" si="10"/>
        <v>1400</v>
      </c>
      <c r="R7" s="2">
        <v>65000000</v>
      </c>
      <c r="S7" s="7"/>
      <c r="T7" s="7"/>
    </row>
    <row r="8" spans="1:58" s="12" customFormat="1" x14ac:dyDescent="0.25">
      <c r="A8" s="10">
        <f t="shared" si="0"/>
        <v>0</v>
      </c>
      <c r="B8" s="10">
        <f>Q8</f>
        <v>1166.6666666666667</v>
      </c>
      <c r="C8" s="10">
        <f t="shared" si="9"/>
        <v>1400</v>
      </c>
      <c r="D8" s="10">
        <f t="shared" si="2"/>
        <v>1680</v>
      </c>
      <c r="E8" s="11">
        <f>R8</f>
        <v>76500000</v>
      </c>
      <c r="F8" s="10">
        <f t="shared" si="4"/>
        <v>65571</v>
      </c>
      <c r="G8" s="10">
        <f t="shared" si="5"/>
        <v>54643</v>
      </c>
      <c r="H8" s="10">
        <f t="shared" si="6"/>
        <v>45536</v>
      </c>
      <c r="I8" s="17" t="e">
        <f>#REF!</f>
        <v>#REF!</v>
      </c>
      <c r="J8" s="10">
        <f t="shared" si="7"/>
        <v>0</v>
      </c>
      <c r="O8" s="12">
        <v>0</v>
      </c>
      <c r="P8" s="12">
        <v>1400</v>
      </c>
      <c r="Q8" s="20">
        <f t="shared" si="10"/>
        <v>1166.6666666666667</v>
      </c>
      <c r="R8" s="21">
        <v>76500000</v>
      </c>
    </row>
    <row r="9" spans="1:58" x14ac:dyDescent="0.25">
      <c r="A9" s="4">
        <f t="shared" si="0"/>
        <v>0</v>
      </c>
      <c r="B9" s="4">
        <f>Q9</f>
        <v>0</v>
      </c>
      <c r="C9" s="4">
        <f t="shared" si="9"/>
        <v>0</v>
      </c>
      <c r="D9" s="4">
        <f t="shared" si="2"/>
        <v>0</v>
      </c>
      <c r="E9" s="5">
        <f>R9</f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16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 s="14">
        <f t="shared" si="10"/>
        <v>0</v>
      </c>
      <c r="R9" s="2">
        <v>0</v>
      </c>
      <c r="S9" s="7"/>
      <c r="T9" s="7"/>
    </row>
    <row r="10" spans="1:58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9" t="e">
        <f t="shared" si="6"/>
        <v>#DIV/0!</v>
      </c>
      <c r="I10" s="16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 s="14">
        <f t="shared" si="10"/>
        <v>0</v>
      </c>
      <c r="R10" s="2">
        <v>0</v>
      </c>
      <c r="S10" s="7"/>
      <c r="T10" s="7"/>
    </row>
    <row r="11" spans="1:58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6" t="e">
        <f>#REF!</f>
        <v>#REF!</v>
      </c>
      <c r="J11" s="4">
        <f t="shared" si="7"/>
        <v>0</v>
      </c>
      <c r="O11">
        <v>0</v>
      </c>
      <c r="P11">
        <f t="shared" ref="P11:P16" si="11">O11/1.2</f>
        <v>0</v>
      </c>
      <c r="Q11" s="14">
        <f t="shared" ref="Q11:Q12" si="12">P11/1.2</f>
        <v>0</v>
      </c>
      <c r="R11" s="2">
        <v>0</v>
      </c>
      <c r="S11" s="7"/>
      <c r="T11" s="7"/>
    </row>
    <row r="12" spans="1:58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6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 s="14">
        <f t="shared" si="12"/>
        <v>0</v>
      </c>
      <c r="R12" s="2">
        <v>0</v>
      </c>
      <c r="S12" s="7"/>
      <c r="T12" s="7"/>
    </row>
    <row r="13" spans="1:58" s="12" customFormat="1" ht="18.75" x14ac:dyDescent="0.3">
      <c r="A13" s="22">
        <f t="shared" si="0"/>
        <v>0</v>
      </c>
      <c r="B13" s="22" t="str">
        <f t="shared" si="1"/>
        <v>Index-II</v>
      </c>
      <c r="C13" s="22" t="e">
        <f t="shared" si="9"/>
        <v>#VALUE!</v>
      </c>
      <c r="D13" s="22" t="e">
        <f t="shared" si="2"/>
        <v>#VALUE!</v>
      </c>
      <c r="E13" s="23">
        <f t="shared" si="3"/>
        <v>0</v>
      </c>
      <c r="F13" s="22" t="e">
        <f t="shared" si="4"/>
        <v>#VALUE!</v>
      </c>
      <c r="G13" s="22" t="e">
        <f t="shared" si="5"/>
        <v>#VALUE!</v>
      </c>
      <c r="H13" s="22" t="e">
        <f t="shared" si="6"/>
        <v>#VALUE!</v>
      </c>
      <c r="I13" s="24" t="e">
        <f>#REF!</f>
        <v>#REF!</v>
      </c>
      <c r="J13" s="22">
        <f t="shared" si="7"/>
        <v>0</v>
      </c>
      <c r="K13" s="25"/>
      <c r="L13" s="25"/>
      <c r="M13" s="25"/>
      <c r="N13" s="25"/>
      <c r="O13" s="25">
        <v>0</v>
      </c>
      <c r="P13" s="25">
        <f t="shared" si="11"/>
        <v>0</v>
      </c>
      <c r="Q13" s="26" t="s">
        <v>19</v>
      </c>
      <c r="R13" s="26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</row>
    <row r="14" spans="1:58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16" t="e">
        <f>#REF!</f>
        <v>#REF!</v>
      </c>
      <c r="J14" s="4">
        <f t="shared" si="7"/>
        <v>0</v>
      </c>
      <c r="O14">
        <v>0</v>
      </c>
      <c r="P14">
        <f t="shared" si="11"/>
        <v>0</v>
      </c>
      <c r="Q14" s="14">
        <f t="shared" ref="Q14:Q16" si="13">P14/1.2</f>
        <v>0</v>
      </c>
      <c r="R14" s="2">
        <v>0</v>
      </c>
      <c r="S14" s="7"/>
      <c r="T14" s="7"/>
    </row>
    <row r="15" spans="1:58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9" t="e">
        <f t="shared" si="4"/>
        <v>#DIV/0!</v>
      </c>
      <c r="G15" s="9" t="e">
        <f t="shared" si="5"/>
        <v>#DIV/0!</v>
      </c>
      <c r="H15" s="9" t="e">
        <f t="shared" si="6"/>
        <v>#DIV/0!</v>
      </c>
      <c r="I15" s="16" t="e">
        <f>#REF!</f>
        <v>#REF!</v>
      </c>
      <c r="J15" s="4">
        <f t="shared" si="7"/>
        <v>0</v>
      </c>
      <c r="O15">
        <v>0</v>
      </c>
      <c r="P15">
        <f t="shared" si="11"/>
        <v>0</v>
      </c>
      <c r="Q15" s="14">
        <f t="shared" si="13"/>
        <v>0</v>
      </c>
      <c r="R15" s="2">
        <v>0</v>
      </c>
      <c r="S15" s="7"/>
      <c r="T15" s="7"/>
    </row>
    <row r="16" spans="1:58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ref="D16:D17" si="14">C16*1.2</f>
        <v>0</v>
      </c>
      <c r="E16" s="5">
        <f t="shared" ref="E16:E17" si="15">R16</f>
        <v>0</v>
      </c>
      <c r="F16" s="9" t="e">
        <f t="shared" ref="F16:F17" si="16">ROUND((E16/B16),0)</f>
        <v>#DIV/0!</v>
      </c>
      <c r="G16" s="9" t="e">
        <f t="shared" ref="G16:G17" si="17">ROUND((E16/C16),0)</f>
        <v>#DIV/0!</v>
      </c>
      <c r="H16" s="4" t="e">
        <f t="shared" ref="H16:H17" si="18">ROUND((E16/D16),0)</f>
        <v>#DIV/0!</v>
      </c>
      <c r="I16" s="16" t="e">
        <f>#REF!</f>
        <v>#REF!</v>
      </c>
      <c r="J16" s="4">
        <f t="shared" ref="J16:J17" si="19">S16</f>
        <v>0</v>
      </c>
      <c r="O16">
        <v>0</v>
      </c>
      <c r="P16">
        <f t="shared" si="11"/>
        <v>0</v>
      </c>
      <c r="Q16" s="14">
        <f t="shared" si="13"/>
        <v>0</v>
      </c>
      <c r="R16" s="2">
        <v>0</v>
      </c>
      <c r="S16" s="7"/>
      <c r="T16" s="7"/>
    </row>
    <row r="17" spans="1:20" x14ac:dyDescent="0.25">
      <c r="A17" s="4">
        <f t="shared" si="0"/>
        <v>0</v>
      </c>
      <c r="B17" s="4">
        <f t="shared" si="1"/>
        <v>0</v>
      </c>
      <c r="C17" s="4">
        <f t="shared" si="9"/>
        <v>0</v>
      </c>
      <c r="D17" s="4">
        <f t="shared" si="14"/>
        <v>0</v>
      </c>
      <c r="E17" s="5">
        <f t="shared" si="15"/>
        <v>0</v>
      </c>
      <c r="F17" s="9" t="e">
        <f t="shared" si="16"/>
        <v>#DIV/0!</v>
      </c>
      <c r="G17" s="4" t="e">
        <f t="shared" si="17"/>
        <v>#DIV/0!</v>
      </c>
      <c r="H17" s="4" t="e">
        <f t="shared" si="18"/>
        <v>#DIV/0!</v>
      </c>
      <c r="I17" s="16" t="e">
        <f>#REF!</f>
        <v>#REF!</v>
      </c>
      <c r="J17" s="4">
        <f t="shared" si="19"/>
        <v>0</v>
      </c>
      <c r="O17">
        <v>0</v>
      </c>
      <c r="P17">
        <f t="shared" ref="P17" si="20">O17/1.2</f>
        <v>0</v>
      </c>
      <c r="Q17" s="14">
        <f t="shared" ref="Q17" si="21">P17/1.2</f>
        <v>0</v>
      </c>
      <c r="R17" s="2">
        <v>0</v>
      </c>
      <c r="S17" s="7"/>
      <c r="T17" s="7"/>
    </row>
    <row r="21" spans="1:20" x14ac:dyDescent="0.25">
      <c r="G21" t="s">
        <v>16</v>
      </c>
      <c r="I21" s="14">
        <f>107.96*10.764</f>
        <v>1162.0814399999999</v>
      </c>
    </row>
    <row r="22" spans="1:20" x14ac:dyDescent="0.25">
      <c r="G22" t="s">
        <v>15</v>
      </c>
    </row>
    <row r="23" spans="1:20" x14ac:dyDescent="0.25">
      <c r="G23" t="s">
        <v>17</v>
      </c>
      <c r="I23" s="14">
        <f>I21+I22</f>
        <v>1162.0814399999999</v>
      </c>
      <c r="J23" t="s">
        <v>13</v>
      </c>
    </row>
    <row r="24" spans="1:20" x14ac:dyDescent="0.25">
      <c r="G24" s="6"/>
      <c r="H24" s="6"/>
    </row>
    <row r="25" spans="1:20" x14ac:dyDescent="0.25">
      <c r="G25" t="s">
        <v>18</v>
      </c>
      <c r="I25" s="14">
        <v>55000</v>
      </c>
    </row>
    <row r="27" spans="1:20" x14ac:dyDescent="0.25">
      <c r="G27" s="6" t="s">
        <v>14</v>
      </c>
      <c r="H27" s="6"/>
      <c r="I27" s="18">
        <f>I23*I25</f>
        <v>63914479.199999996</v>
      </c>
      <c r="R27" s="14"/>
    </row>
    <row r="31" spans="1:20" x14ac:dyDescent="0.25">
      <c r="G31" t="s">
        <v>21</v>
      </c>
      <c r="I31" s="14">
        <v>2018</v>
      </c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26:AA44"/>
  <sheetViews>
    <sheetView topLeftCell="A16" zoomScaleNormal="100" workbookViewId="0">
      <selection activeCell="B11" sqref="B11"/>
    </sheetView>
  </sheetViews>
  <sheetFormatPr defaultRowHeight="15" x14ac:dyDescent="0.25"/>
  <sheetData>
    <row r="26" spans="27:27" x14ac:dyDescent="0.25">
      <c r="AA26">
        <f>21000/1.45</f>
        <v>14482.758620689656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19" sqref="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2023-10-06T13:13:58Z</dcterms:modified>
</cp:coreProperties>
</file>